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10.224.247.10\総務課\総務課\事業調整担当共有\★非常用電源補助\80 ★R7年度の準備\06 様式\★R7様式最終版\"/>
    </mc:Choice>
  </mc:AlternateContent>
  <xr:revisionPtr revIDLastSave="0" documentId="13_ncr:1_{C4B1213D-D284-41C4-93FA-AFB0C79F1532}" xr6:coauthVersionLast="47" xr6:coauthVersionMax="47" xr10:uidLastSave="{00000000-0000-0000-0000-000000000000}"/>
  <workbookProtection workbookAlgorithmName="SHA-512" workbookHashValue="kWaTlBgRTHCbz3A+d43aK2iuzfm1OhgALzKuyPMjWDD5YHe3g8+rJCXZqmgEiALqlgqyrqKDBur/WmvLP2XWhA==" workbookSaltValue="8SHL0plDqVXL7x9dHGmkvQ==" workbookSpinCount="100000" lockStructure="1"/>
  <bookViews>
    <workbookView xWindow="-28920" yWindow="-120" windowWidth="29040" windowHeight="15720" tabRatio="876" xr2:uid="{00000000-000D-0000-FFFF-FFFF00000000}"/>
  </bookViews>
  <sheets>
    <sheet name="基本情報シート" sheetId="86" r:id="rId1"/>
    <sheet name="第１号様式(交付申請)" sheetId="26" r:id="rId2"/>
    <sheet name="(1)所要額調書・積算内訳書・BCP策定状況" sheetId="61" r:id="rId3"/>
    <sheet name="(2)誓約書" sheetId="84" r:id="rId4"/>
    <sheet name="歳入歳出予算書" sheetId="83" r:id="rId5"/>
    <sheet name="実績報告→" sheetId="90" r:id="rId6"/>
    <sheet name="第３号様式(実績報告)" sheetId="91" r:id="rId7"/>
    <sheet name="(1)実績額調書等" sheetId="101" r:id="rId8"/>
    <sheet name="歳入歳出決算書" sheetId="103" r:id="rId9"/>
    <sheet name="第４号様式(請求書)" sheetId="92" r:id="rId10"/>
    <sheet name="【印】口座振替依頼書" sheetId="102" r:id="rId11"/>
    <sheet name="集計用シート" sheetId="87" r:id="rId12"/>
    <sheet name="(※該当時のみ)委任状" sheetId="104" r:id="rId13"/>
    <sheet name="サービス種別" sheetId="105" state="hidden" r:id="rId14"/>
  </sheets>
  <definedNames>
    <definedName name="_xlnm.Print_Area" localSheetId="12">'(※該当時のみ)委任状'!$A$1:$N$48</definedName>
    <definedName name="_xlnm.Print_Area" localSheetId="7">'(1)実績額調書等'!$A$1:$J$34</definedName>
    <definedName name="_xlnm.Print_Area" localSheetId="2">'(1)所要額調書・積算内訳書・BCP策定状況'!$A$1:$J$33</definedName>
    <definedName name="_xlnm.Print_Area" localSheetId="3">'(2)誓約書'!$A$1:$G$24</definedName>
    <definedName name="_xlnm.Print_Area" localSheetId="10">【印】口座振替依頼書!$A$1:$AI$49</definedName>
    <definedName name="_xlnm.Print_Area" localSheetId="1">'第１号様式(交付申請)'!$A$1:$AJ$40</definedName>
    <definedName name="_xlnm.Print_Area" localSheetId="6">'第３号様式(実績報告)'!$A$1:$AJ$42</definedName>
    <definedName name="_xlnm.Print_Area" localSheetId="9">'第４号様式(請求書)'!$A$1:$AJ$39</definedName>
    <definedName name="高齢分野">サービス種別!$G$3:$G$33</definedName>
    <definedName name="子供・子育て支援分野">サービス種別!$K$3:$K$41</definedName>
    <definedName name="障害分野">サービス種別!$I$3:$I$37</definedName>
    <definedName name="生福分野">サービス種別!$M$3:$M$6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 i="105" l="1"/>
  <c r="E5" i="105"/>
  <c r="E6" i="105"/>
  <c r="E7" i="105"/>
  <c r="E8" i="105"/>
  <c r="E9" i="105"/>
  <c r="E10" i="105"/>
  <c r="E11" i="105"/>
  <c r="E12" i="105"/>
  <c r="E13" i="105"/>
  <c r="E14" i="105"/>
  <c r="E15" i="105"/>
  <c r="E16" i="105"/>
  <c r="E17" i="105"/>
  <c r="E18" i="105"/>
  <c r="E19" i="105"/>
  <c r="E20" i="105"/>
  <c r="E21" i="105"/>
  <c r="E22" i="105"/>
  <c r="E23" i="105"/>
  <c r="E24" i="105"/>
  <c r="E25" i="105"/>
  <c r="E26" i="105"/>
  <c r="E27" i="105"/>
  <c r="E28" i="105"/>
  <c r="E29" i="105"/>
  <c r="E30" i="105"/>
  <c r="E31" i="105"/>
  <c r="E32" i="105"/>
  <c r="E33" i="105"/>
  <c r="E34" i="105"/>
  <c r="E35" i="105"/>
  <c r="E36" i="105"/>
  <c r="E37" i="105"/>
  <c r="E38" i="105"/>
  <c r="E39" i="105"/>
  <c r="E40" i="105"/>
  <c r="E41" i="105"/>
  <c r="E42" i="105"/>
  <c r="E43" i="105"/>
  <c r="E44" i="105"/>
  <c r="E45" i="105"/>
  <c r="E46" i="105"/>
  <c r="E47" i="105"/>
  <c r="E48" i="105"/>
  <c r="E49" i="105"/>
  <c r="E50" i="105"/>
  <c r="E51" i="105"/>
  <c r="E52" i="105"/>
  <c r="E53" i="105"/>
  <c r="E54" i="105"/>
  <c r="E55" i="105"/>
  <c r="E56" i="105"/>
  <c r="E57" i="105"/>
  <c r="E58" i="105"/>
  <c r="E59" i="105"/>
  <c r="E60" i="105"/>
  <c r="E61" i="105"/>
  <c r="E62" i="105"/>
  <c r="E63" i="105"/>
  <c r="E64" i="105"/>
  <c r="E65" i="105"/>
  <c r="E66" i="105"/>
  <c r="E67" i="105"/>
  <c r="E68" i="105"/>
  <c r="E69" i="105"/>
  <c r="E70" i="105"/>
  <c r="E71" i="105"/>
  <c r="E72" i="105"/>
  <c r="E73" i="105"/>
  <c r="E74" i="105"/>
  <c r="E75" i="105"/>
  <c r="E76" i="105"/>
  <c r="E77" i="105"/>
  <c r="E78" i="105"/>
  <c r="E79" i="105"/>
  <c r="E80" i="105"/>
  <c r="E81" i="105"/>
  <c r="E82" i="105"/>
  <c r="E83" i="105"/>
  <c r="E84" i="105"/>
  <c r="E85" i="105"/>
  <c r="E86" i="105"/>
  <c r="E87" i="105"/>
  <c r="E88" i="105"/>
  <c r="E89" i="105"/>
  <c r="E90" i="105"/>
  <c r="E91" i="105"/>
  <c r="E92" i="105"/>
  <c r="E93" i="105"/>
  <c r="E94" i="105"/>
  <c r="E95" i="105"/>
  <c r="E96" i="105"/>
  <c r="E97" i="105"/>
  <c r="E98" i="105"/>
  <c r="E99" i="105"/>
  <c r="E100" i="105"/>
  <c r="E101" i="105"/>
  <c r="E102" i="105"/>
  <c r="E103" i="105"/>
  <c r="E104" i="105"/>
  <c r="E105" i="105"/>
  <c r="E106" i="105"/>
  <c r="E107" i="105"/>
  <c r="E108" i="105"/>
  <c r="E109" i="105"/>
  <c r="E110" i="105"/>
  <c r="E111" i="105"/>
  <c r="E112" i="105"/>
  <c r="E113" i="105"/>
  <c r="E114" i="105"/>
  <c r="E115" i="105"/>
  <c r="L39" i="103"/>
  <c r="AC8" i="102" l="1"/>
  <c r="Y2" i="92"/>
  <c r="A12" i="84" l="1"/>
  <c r="A10" i="84" l="1"/>
  <c r="A14" i="84" l="1"/>
  <c r="D16" i="84"/>
  <c r="D19" i="84"/>
  <c r="E21" i="84"/>
  <c r="I21" i="61" l="1"/>
  <c r="I22" i="101"/>
  <c r="B2" i="101"/>
  <c r="B2" i="61"/>
  <c r="B16" i="86"/>
  <c r="O32" i="26" s="1"/>
  <c r="C37" i="103" l="1"/>
  <c r="C13" i="101"/>
  <c r="C37" i="83"/>
  <c r="N8" i="26"/>
  <c r="C12" i="61"/>
  <c r="C2" i="87" l="1"/>
  <c r="A6" i="86"/>
  <c r="E3" i="105"/>
  <c r="B23" i="86"/>
  <c r="C17" i="86"/>
  <c r="B14" i="86" l="1"/>
  <c r="AA2" i="102"/>
  <c r="L21" i="26"/>
  <c r="O33" i="92" l="1"/>
  <c r="O32" i="92"/>
  <c r="AJ39" i="92" s="1"/>
  <c r="O31" i="92"/>
  <c r="O30" i="92"/>
  <c r="O36" i="91"/>
  <c r="O35" i="91"/>
  <c r="AJ42" i="91" s="1"/>
  <c r="O34" i="91"/>
  <c r="O33" i="91"/>
  <c r="O35" i="92"/>
  <c r="O38" i="91"/>
  <c r="O36" i="26"/>
  <c r="O34" i="26" l="1"/>
  <c r="O33" i="26"/>
  <c r="AJ40" i="26" s="1"/>
  <c r="B2" i="87" s="1"/>
  <c r="O31" i="26"/>
  <c r="O35" i="26"/>
  <c r="DP2" i="87" l="1"/>
  <c r="DO2" i="87"/>
  <c r="DL2" i="87"/>
  <c r="DK2" i="87"/>
  <c r="DJ2" i="87"/>
  <c r="DI2" i="87"/>
  <c r="DH2" i="87"/>
  <c r="DF2" i="87"/>
  <c r="DG2" i="87"/>
  <c r="DE2" i="87" l="1"/>
  <c r="DA2" i="87"/>
  <c r="DB2" i="87"/>
  <c r="CZ2" i="87"/>
  <c r="CY2" i="87"/>
  <c r="CV2" i="87"/>
  <c r="CW2" i="87"/>
  <c r="CU2" i="87"/>
  <c r="CT2" i="87"/>
  <c r="CQ2" i="87"/>
  <c r="CR2" i="87"/>
  <c r="CP2" i="87"/>
  <c r="CO2" i="87"/>
  <c r="CL2" i="87"/>
  <c r="CM2" i="87"/>
  <c r="CK2" i="87"/>
  <c r="CJ2" i="87"/>
  <c r="BE2" i="87"/>
  <c r="CC2" i="87"/>
  <c r="CA2" i="87"/>
  <c r="BW2" i="87"/>
  <c r="BX2" i="87"/>
  <c r="BV2" i="87"/>
  <c r="BQ2" i="87"/>
  <c r="BU2" i="87"/>
  <c r="BP2" i="87"/>
  <c r="BR2" i="87"/>
  <c r="BS2" i="87"/>
  <c r="BM2" i="87"/>
  <c r="BN2" i="87"/>
  <c r="BL2" i="87"/>
  <c r="BG2" i="87"/>
  <c r="BF2" i="87"/>
  <c r="BK2" i="87"/>
  <c r="BH2" i="87"/>
  <c r="BI2" i="87"/>
  <c r="AY2" i="87"/>
  <c r="CI2" i="87" l="1"/>
  <c r="Q23" i="102" l="1"/>
  <c r="J23" i="102"/>
  <c r="J18" i="102"/>
  <c r="S16" i="103" l="1"/>
  <c r="J22" i="102"/>
  <c r="DM2" i="87" s="1"/>
  <c r="P19" i="102"/>
  <c r="L41" i="103"/>
  <c r="AF1" i="103"/>
  <c r="I25" i="101" l="1"/>
  <c r="DC2" i="87" s="1"/>
  <c r="I24" i="101"/>
  <c r="CX2" i="87" s="1"/>
  <c r="I23" i="101"/>
  <c r="F20" i="101"/>
  <c r="E12" i="101"/>
  <c r="CE2" i="87" s="1"/>
  <c r="G1" i="101"/>
  <c r="CS2" i="87" l="1"/>
  <c r="I26" i="101"/>
  <c r="I28" i="101" s="1"/>
  <c r="B12" i="101" s="1"/>
  <c r="CN2" i="87"/>
  <c r="BY2" i="87"/>
  <c r="BT2" i="87"/>
  <c r="BO2" i="87"/>
  <c r="BA2" i="87"/>
  <c r="DD2" i="87" l="1"/>
  <c r="I27" i="101"/>
  <c r="BZ2" i="87"/>
  <c r="BJ2" i="87"/>
  <c r="CB2" i="87" l="1"/>
  <c r="AX2" i="87"/>
  <c r="O39" i="92"/>
  <c r="O38" i="92"/>
  <c r="O37" i="92"/>
  <c r="O36" i="92"/>
  <c r="O34" i="92"/>
  <c r="L21" i="92"/>
  <c r="U10" i="92"/>
  <c r="R9" i="92"/>
  <c r="N8" i="92"/>
  <c r="O42" i="91"/>
  <c r="O41" i="91"/>
  <c r="O40" i="91"/>
  <c r="O39" i="91"/>
  <c r="O37" i="91"/>
  <c r="L21" i="91"/>
  <c r="U10" i="91"/>
  <c r="R9" i="91"/>
  <c r="N8" i="91"/>
  <c r="E11" i="61"/>
  <c r="S24" i="103" l="1"/>
  <c r="S32" i="103" s="1"/>
  <c r="D12" i="101"/>
  <c r="S18" i="103"/>
  <c r="AZ2" i="87"/>
  <c r="AW2" i="87"/>
  <c r="AS2" i="87"/>
  <c r="AT2" i="87"/>
  <c r="AR2" i="87"/>
  <c r="AQ2" i="87"/>
  <c r="AN2" i="87"/>
  <c r="AO2" i="87"/>
  <c r="AM2" i="87"/>
  <c r="AL2" i="87"/>
  <c r="AI2" i="87"/>
  <c r="AJ2" i="87"/>
  <c r="AH2" i="87"/>
  <c r="AG2" i="87"/>
  <c r="AD2" i="87"/>
  <c r="AE2" i="87"/>
  <c r="AC2" i="87"/>
  <c r="AB2" i="87"/>
  <c r="AA2" i="87"/>
  <c r="J2" i="87"/>
  <c r="I2" i="87"/>
  <c r="AF2" i="87"/>
  <c r="F12" i="101" l="1"/>
  <c r="CF2" i="87" s="1"/>
  <c r="CD2" i="87"/>
  <c r="BB2" i="87"/>
  <c r="F19" i="61"/>
  <c r="I24" i="61"/>
  <c r="AU2" i="87" s="1"/>
  <c r="I23" i="61"/>
  <c r="AP2" i="87" s="1"/>
  <c r="I22" i="61"/>
  <c r="AK2" i="87" s="1"/>
  <c r="BC2" i="87" l="1"/>
  <c r="BD2" i="87"/>
  <c r="I25" i="61"/>
  <c r="B26" i="61" s="1"/>
  <c r="U2" i="87"/>
  <c r="S2" i="87"/>
  <c r="R2" i="87"/>
  <c r="Q2" i="87"/>
  <c r="P2" i="87"/>
  <c r="O2" i="87"/>
  <c r="N2" i="87"/>
  <c r="M2" i="87"/>
  <c r="L2" i="87"/>
  <c r="K2" i="87"/>
  <c r="H2" i="87"/>
  <c r="G2" i="87"/>
  <c r="F2" i="87"/>
  <c r="E2" i="87"/>
  <c r="D2" i="87"/>
  <c r="I26" i="61" l="1"/>
  <c r="AV2" i="87"/>
  <c r="I27" i="61"/>
  <c r="B11" i="61" s="1"/>
  <c r="W2" i="87"/>
  <c r="S16" i="83"/>
  <c r="AF1" i="83" l="1"/>
  <c r="D1" i="84"/>
  <c r="G1" i="61"/>
  <c r="L41" i="83"/>
  <c r="U10" i="26"/>
  <c r="L39" i="83"/>
  <c r="R9" i="26"/>
  <c r="O40" i="26"/>
  <c r="O38" i="26"/>
  <c r="O39" i="26"/>
  <c r="O37" i="26"/>
  <c r="T2" i="87" l="1"/>
  <c r="D11" i="61" l="1"/>
  <c r="F11" i="61" s="1"/>
  <c r="X2" i="87" s="1"/>
  <c r="S24" i="83"/>
  <c r="S32" i="83" s="1"/>
  <c r="S18" i="83"/>
  <c r="H11" i="61" l="1"/>
  <c r="V2" i="87"/>
  <c r="Y2" i="87" l="1"/>
  <c r="I11" i="61"/>
  <c r="Z2" i="87" s="1"/>
  <c r="S10" i="83"/>
  <c r="M23" i="26"/>
  <c r="D7" i="101" s="1"/>
  <c r="F7" i="101" l="1"/>
  <c r="S13" i="83"/>
  <c r="H12" i="101" l="1"/>
  <c r="M25" i="91" s="1"/>
  <c r="DN2" i="87" s="1"/>
  <c r="M23" i="92" l="1"/>
  <c r="S10" i="103"/>
  <c r="S13" i="103" s="1"/>
  <c r="CG2" i="87"/>
  <c r="I12" i="101"/>
  <c r="CH2" i="8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I25" authorId="0" shapeId="0" xr:uid="{00000000-0006-0000-0200-000001000000}">
      <text>
        <r>
          <rPr>
            <sz val="9"/>
            <color indexed="81"/>
            <rFont val="MS P ゴシック"/>
            <family val="3"/>
            <charset val="128"/>
          </rPr>
          <t xml:space="preserve">支出予定額の合計額が自動入力されます。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AJ8" authorId="0" shapeId="0" xr:uid="{00000000-0006-0000-0400-000001000000}">
      <text>
        <r>
          <rPr>
            <b/>
            <sz val="9"/>
            <color indexed="81"/>
            <rFont val="MS P ゴシック"/>
            <family val="3"/>
            <charset val="128"/>
          </rPr>
          <t>他団体の補助金を受ける場合等、特記事項がある場合にのみご記載ください。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I26" authorId="0" shapeId="0" xr:uid="{00000000-0006-0000-0700-000001000000}">
      <text>
        <r>
          <rPr>
            <sz val="9"/>
            <color indexed="81"/>
            <rFont val="MS P ゴシック"/>
            <family val="3"/>
            <charset val="128"/>
          </rPr>
          <t xml:space="preserve">支出予定額の合計額が自動入力されます。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AJ8" authorId="0" shapeId="0" xr:uid="{00000000-0006-0000-0800-000001000000}">
      <text>
        <r>
          <rPr>
            <b/>
            <sz val="9"/>
            <color indexed="81"/>
            <rFont val="MS P ゴシック"/>
            <family val="3"/>
            <charset val="128"/>
          </rPr>
          <t>他団体の補助金を受ける場合等、特記事項がある場合にのみご記載ください。</t>
        </r>
      </text>
    </comment>
  </commentList>
</comments>
</file>

<file path=xl/sharedStrings.xml><?xml version="1.0" encoding="utf-8"?>
<sst xmlns="http://schemas.openxmlformats.org/spreadsheetml/2006/main" count="1085" uniqueCount="517">
  <si>
    <t>東京都知事　　殿</t>
    <rPh sb="0" eb="2">
      <t>トウキョウ</t>
    </rPh>
    <rPh sb="2" eb="5">
      <t>トチジ</t>
    </rPh>
    <rPh sb="7" eb="8">
      <t>ドノ</t>
    </rPh>
    <phoneticPr fontId="3"/>
  </si>
  <si>
    <t>主たる事務所の所在地</t>
    <rPh sb="0" eb="1">
      <t>シュ</t>
    </rPh>
    <rPh sb="3" eb="6">
      <t>ジムショ</t>
    </rPh>
    <rPh sb="7" eb="10">
      <t>ショザイチ</t>
    </rPh>
    <phoneticPr fontId="3"/>
  </si>
  <si>
    <t>法人名</t>
    <rPh sb="0" eb="2">
      <t>ホウジン</t>
    </rPh>
    <rPh sb="2" eb="3">
      <t>メイ</t>
    </rPh>
    <phoneticPr fontId="3"/>
  </si>
  <si>
    <t>印</t>
    <rPh sb="0" eb="1">
      <t>イン</t>
    </rPh>
    <phoneticPr fontId="3"/>
  </si>
  <si>
    <t>（添付書類）</t>
    <rPh sb="1" eb="3">
      <t>テンプ</t>
    </rPh>
    <rPh sb="3" eb="5">
      <t>ショルイ</t>
    </rPh>
    <phoneticPr fontId="3"/>
  </si>
  <si>
    <t>連絡先</t>
    <phoneticPr fontId="3"/>
  </si>
  <si>
    <t>電　話</t>
    <phoneticPr fontId="3"/>
  </si>
  <si>
    <t>担当部署</t>
    <rPh sb="0" eb="2">
      <t>タントウ</t>
    </rPh>
    <rPh sb="2" eb="4">
      <t>ブショ</t>
    </rPh>
    <phoneticPr fontId="3"/>
  </si>
  <si>
    <t>e-mail</t>
  </si>
  <si>
    <t>書類送付先</t>
    <rPh sb="0" eb="2">
      <t>ショルイ</t>
    </rPh>
    <rPh sb="2" eb="5">
      <t>ソウフサキ</t>
    </rPh>
    <phoneticPr fontId="3"/>
  </si>
  <si>
    <t>記</t>
    <rPh sb="0" eb="1">
      <t>キ</t>
    </rPh>
    <phoneticPr fontId="3"/>
  </si>
  <si>
    <t>（単位：円）</t>
    <rPh sb="1" eb="3">
      <t>タンイ</t>
    </rPh>
    <rPh sb="4" eb="5">
      <t>エン</t>
    </rPh>
    <phoneticPr fontId="3"/>
  </si>
  <si>
    <t>障害者支援施設（都内）</t>
    <rPh sb="0" eb="3">
      <t>ショウガイシャ</t>
    </rPh>
    <rPh sb="3" eb="5">
      <t>シエン</t>
    </rPh>
    <rPh sb="5" eb="7">
      <t>シセツ</t>
    </rPh>
    <rPh sb="8" eb="10">
      <t>トナイ</t>
    </rPh>
    <phoneticPr fontId="3"/>
  </si>
  <si>
    <t>福祉型障害児入所施設</t>
  </si>
  <si>
    <t>医療型障害児入所施設</t>
  </si>
  <si>
    <t>共同生活援助</t>
  </si>
  <si>
    <t>１ 歳入の部</t>
    <rPh sb="2" eb="4">
      <t>サイニュウ</t>
    </rPh>
    <rPh sb="5" eb="6">
      <t>ブ</t>
    </rPh>
    <phoneticPr fontId="3"/>
  </si>
  <si>
    <t>区　　分</t>
    <rPh sb="0" eb="1">
      <t>ク</t>
    </rPh>
    <rPh sb="3" eb="4">
      <t>フン</t>
    </rPh>
    <phoneticPr fontId="3"/>
  </si>
  <si>
    <t>備　　考</t>
    <rPh sb="0" eb="1">
      <t>ソナエ</t>
    </rPh>
    <rPh sb="3" eb="4">
      <t>コウ</t>
    </rPh>
    <phoneticPr fontId="3"/>
  </si>
  <si>
    <t>東京都補助金</t>
    <rPh sb="0" eb="2">
      <t>トウキョウ</t>
    </rPh>
    <rPh sb="2" eb="3">
      <t>ト</t>
    </rPh>
    <rPh sb="3" eb="6">
      <t>ホジョキン</t>
    </rPh>
    <phoneticPr fontId="3"/>
  </si>
  <si>
    <t>自己資本</t>
    <rPh sb="0" eb="2">
      <t>ジコ</t>
    </rPh>
    <rPh sb="2" eb="4">
      <t>シホン</t>
    </rPh>
    <phoneticPr fontId="3"/>
  </si>
  <si>
    <t>合　　計</t>
    <rPh sb="0" eb="1">
      <t>ア</t>
    </rPh>
    <rPh sb="3" eb="4">
      <t>ケイ</t>
    </rPh>
    <phoneticPr fontId="3"/>
  </si>
  <si>
    <t>２　歳出の部</t>
    <rPh sb="2" eb="4">
      <t>サイシュツ</t>
    </rPh>
    <rPh sb="5" eb="6">
      <t>ブ</t>
    </rPh>
    <phoneticPr fontId="3"/>
  </si>
  <si>
    <t>　　</t>
    <phoneticPr fontId="3"/>
  </si>
  <si>
    <t>本書は、原本と相違ないことを証明します。</t>
  </si>
  <si>
    <t>単価（円）</t>
    <rPh sb="0" eb="2">
      <t>タンカ</t>
    </rPh>
    <rPh sb="3" eb="4">
      <t>エン</t>
    </rPh>
    <phoneticPr fontId="3"/>
  </si>
  <si>
    <t>数量</t>
    <rPh sb="0" eb="2">
      <t>スウリョウ</t>
    </rPh>
    <phoneticPr fontId="3"/>
  </si>
  <si>
    <t>参考様式</t>
    <rPh sb="0" eb="2">
      <t>サンコウ</t>
    </rPh>
    <rPh sb="2" eb="4">
      <t>ヨウシキ</t>
    </rPh>
    <phoneticPr fontId="3"/>
  </si>
  <si>
    <t>A</t>
    <phoneticPr fontId="3"/>
  </si>
  <si>
    <t>C</t>
    <phoneticPr fontId="3"/>
  </si>
  <si>
    <t>補助基準額</t>
    <rPh sb="0" eb="2">
      <t>ホジョ</t>
    </rPh>
    <rPh sb="2" eb="4">
      <t>キジュン</t>
    </rPh>
    <rPh sb="4" eb="5">
      <t>ガク</t>
    </rPh>
    <phoneticPr fontId="3"/>
  </si>
  <si>
    <t>B</t>
    <phoneticPr fontId="3"/>
  </si>
  <si>
    <t>D</t>
    <phoneticPr fontId="3"/>
  </si>
  <si>
    <t>A-B</t>
    <phoneticPr fontId="3"/>
  </si>
  <si>
    <t>選定額</t>
    <rPh sb="0" eb="2">
      <t>センテイ</t>
    </rPh>
    <rPh sb="2" eb="3">
      <t>ガク</t>
    </rPh>
    <phoneticPr fontId="3"/>
  </si>
  <si>
    <t>補助率</t>
    <rPh sb="0" eb="3">
      <t>ホジョリツ</t>
    </rPh>
    <phoneticPr fontId="3"/>
  </si>
  <si>
    <t>申請額</t>
    <rPh sb="0" eb="2">
      <t>シンセイ</t>
    </rPh>
    <rPh sb="2" eb="3">
      <t>ガク</t>
    </rPh>
    <phoneticPr fontId="3"/>
  </si>
  <si>
    <t>寄付金その他
の収入額</t>
    <rPh sb="0" eb="3">
      <t>キフキン</t>
    </rPh>
    <rPh sb="5" eb="6">
      <t>タ</t>
    </rPh>
    <rPh sb="8" eb="10">
      <t>シュウニュウ</t>
    </rPh>
    <rPh sb="10" eb="11">
      <t>ガク</t>
    </rPh>
    <phoneticPr fontId="3"/>
  </si>
  <si>
    <t>１</t>
    <phoneticPr fontId="3"/>
  </si>
  <si>
    <t>２</t>
    <phoneticPr fontId="3"/>
  </si>
  <si>
    <t>金</t>
    <rPh sb="0" eb="1">
      <t>キン</t>
    </rPh>
    <phoneticPr fontId="3"/>
  </si>
  <si>
    <t>寄付金その他の収入額</t>
    <rPh sb="0" eb="3">
      <t>キフキン</t>
    </rPh>
    <rPh sb="5" eb="6">
      <t>タ</t>
    </rPh>
    <rPh sb="7" eb="9">
      <t>シュウニュウ</t>
    </rPh>
    <rPh sb="9" eb="10">
      <t>ガク</t>
    </rPh>
    <phoneticPr fontId="3"/>
  </si>
  <si>
    <t>代表者職・氏名</t>
    <rPh sb="0" eb="3">
      <t>ダイヒョウシャ</t>
    </rPh>
    <rPh sb="3" eb="4">
      <t>ショク</t>
    </rPh>
    <rPh sb="5" eb="7">
      <t>シメイ</t>
    </rPh>
    <phoneticPr fontId="3"/>
  </si>
  <si>
    <t>担当者名</t>
    <rPh sb="3" eb="4">
      <t>メイ</t>
    </rPh>
    <phoneticPr fontId="3"/>
  </si>
  <si>
    <t>その他各事業の実施内容が確認できる書類</t>
    <rPh sb="2" eb="3">
      <t>タ</t>
    </rPh>
    <rPh sb="3" eb="6">
      <t>カクジギョウ</t>
    </rPh>
    <rPh sb="7" eb="9">
      <t>ジッシ</t>
    </rPh>
    <rPh sb="9" eb="11">
      <t>ナイヨウ</t>
    </rPh>
    <rPh sb="12" eb="14">
      <t>カクニン</t>
    </rPh>
    <rPh sb="17" eb="19">
      <t>ショルイ</t>
    </rPh>
    <phoneticPr fontId="3"/>
  </si>
  <si>
    <t>所要額調書</t>
    <phoneticPr fontId="3"/>
  </si>
  <si>
    <t>対象経費
実支出（予定）額</t>
    <rPh sb="0" eb="2">
      <t>タイショウ</t>
    </rPh>
    <rPh sb="2" eb="4">
      <t>ケイヒ</t>
    </rPh>
    <rPh sb="5" eb="6">
      <t>ジツ</t>
    </rPh>
    <rPh sb="6" eb="8">
      <t>シシュツ</t>
    </rPh>
    <rPh sb="9" eb="11">
      <t>ヨテイ</t>
    </rPh>
    <rPh sb="12" eb="13">
      <t>ガク</t>
    </rPh>
    <phoneticPr fontId="3"/>
  </si>
  <si>
    <t>支出予定額（円）</t>
    <rPh sb="0" eb="2">
      <t>シシュツ</t>
    </rPh>
    <rPh sb="2" eb="4">
      <t>ヨテイ</t>
    </rPh>
    <rPh sb="4" eb="5">
      <t>ガク</t>
    </rPh>
    <rPh sb="6" eb="7">
      <t>エン</t>
    </rPh>
    <phoneticPr fontId="3"/>
  </si>
  <si>
    <t>支出予定月</t>
    <rPh sb="0" eb="2">
      <t>シシュツ</t>
    </rPh>
    <rPh sb="2" eb="4">
      <t>ヨテイ</t>
    </rPh>
    <rPh sb="4" eb="5">
      <t>ツキ</t>
    </rPh>
    <phoneticPr fontId="3"/>
  </si>
  <si>
    <t>歳入歳出予算書抄本</t>
    <rPh sb="0" eb="2">
      <t>サイニュウ</t>
    </rPh>
    <rPh sb="2" eb="4">
      <t>サイシュツ</t>
    </rPh>
    <rPh sb="4" eb="6">
      <t>ヨサン</t>
    </rPh>
    <rPh sb="6" eb="7">
      <t>ショ</t>
    </rPh>
    <rPh sb="7" eb="9">
      <t>ショウホン</t>
    </rPh>
    <phoneticPr fontId="3"/>
  </si>
  <si>
    <t>予算額</t>
    <rPh sb="0" eb="2">
      <t>ヨサン</t>
    </rPh>
    <rPh sb="2" eb="3">
      <t>ガク</t>
    </rPh>
    <phoneticPr fontId="3"/>
  </si>
  <si>
    <t>誓　約　書</t>
    <phoneticPr fontId="3"/>
  </si>
  <si>
    <t>　　東 京 都 知 事　　殿</t>
    <phoneticPr fontId="3"/>
  </si>
  <si>
    <t>所在地</t>
    <rPh sb="0" eb="3">
      <t>ショザイチ</t>
    </rPh>
    <phoneticPr fontId="3"/>
  </si>
  <si>
    <t>代表者職・氏名</t>
    <rPh sb="0" eb="2">
      <t>ダイヒョウ</t>
    </rPh>
    <rPh sb="2" eb="3">
      <t>シャ</t>
    </rPh>
    <rPh sb="3" eb="4">
      <t>ショク</t>
    </rPh>
    <rPh sb="5" eb="7">
      <t>シメイ</t>
    </rPh>
    <phoneticPr fontId="3"/>
  </si>
  <si>
    <t xml:space="preserve">＊　法人その他の団体にあっては、主たる事務所の所在地、名称及び代表者の氏名を記入すること。
＊　この誓約書における「暴力団関係者」とは、以下の者をいう。
　・　暴力団又は暴力団員が実質的に経営を支配する法人等に所属する者
　・　暴力団員を雇用している者
　・　暴力団又は暴力団員を不当に利用していると認められる者
　・　暴力団の維持、運営に協力し、又は関与していると認められる者
　・　暴力団又は暴力団員と社会的に非難されるべき関係を有していると認められる者
</t>
    <phoneticPr fontId="3"/>
  </si>
  <si>
    <t>整備促進事業補助金交付申請書</t>
    <rPh sb="9" eb="11">
      <t>コウフ</t>
    </rPh>
    <rPh sb="11" eb="13">
      <t>シンセイ</t>
    </rPh>
    <rPh sb="13" eb="14">
      <t>ショ</t>
    </rPh>
    <phoneticPr fontId="3"/>
  </si>
  <si>
    <t>4分の3</t>
    <rPh sb="1" eb="2">
      <t>ブン</t>
    </rPh>
    <phoneticPr fontId="3"/>
  </si>
  <si>
    <t>○事業者（法人）に係る事項</t>
    <rPh sb="1" eb="4">
      <t>ジギョウシャ</t>
    </rPh>
    <rPh sb="5" eb="7">
      <t>ホウジン</t>
    </rPh>
    <rPh sb="9" eb="10">
      <t>カカ</t>
    </rPh>
    <rPh sb="11" eb="13">
      <t>ジコウ</t>
    </rPh>
    <phoneticPr fontId="3"/>
  </si>
  <si>
    <t>事業者（法人）名称</t>
    <rPh sb="0" eb="3">
      <t>ジギョウシャ</t>
    </rPh>
    <rPh sb="4" eb="6">
      <t>ホウジン</t>
    </rPh>
    <rPh sb="7" eb="9">
      <t>メイショウ</t>
    </rPh>
    <phoneticPr fontId="3"/>
  </si>
  <si>
    <t>事業者（法人）代表者職名</t>
    <rPh sb="0" eb="3">
      <t>ジギョウシャ</t>
    </rPh>
    <rPh sb="4" eb="6">
      <t>ホウジン</t>
    </rPh>
    <rPh sb="7" eb="10">
      <t>ダイヒョウシャ</t>
    </rPh>
    <rPh sb="10" eb="11">
      <t>ショク</t>
    </rPh>
    <rPh sb="11" eb="12">
      <t>メイ</t>
    </rPh>
    <phoneticPr fontId="3"/>
  </si>
  <si>
    <t>事業者（法人）代表者氏名</t>
    <rPh sb="0" eb="3">
      <t>ジギョウシャ</t>
    </rPh>
    <rPh sb="4" eb="6">
      <t>ホウジン</t>
    </rPh>
    <rPh sb="7" eb="10">
      <t>ダイヒョウシャ</t>
    </rPh>
    <rPh sb="10" eb="12">
      <t>シメイ</t>
    </rPh>
    <phoneticPr fontId="3"/>
  </si>
  <si>
    <t>事業者（法人）所在地郵便番号</t>
    <rPh sb="0" eb="3">
      <t>ジギョウシャ</t>
    </rPh>
    <rPh sb="4" eb="6">
      <t>ホウジン</t>
    </rPh>
    <rPh sb="7" eb="9">
      <t>ショザイ</t>
    </rPh>
    <rPh sb="9" eb="10">
      <t>チ</t>
    </rPh>
    <rPh sb="10" eb="14">
      <t>ユウビンバンゴウ</t>
    </rPh>
    <phoneticPr fontId="3"/>
  </si>
  <si>
    <t>事業者（法人）所在地</t>
    <rPh sb="0" eb="3">
      <t>ジギョウシャ</t>
    </rPh>
    <rPh sb="4" eb="6">
      <t>ホウジン</t>
    </rPh>
    <rPh sb="7" eb="9">
      <t>ショザイ</t>
    </rPh>
    <rPh sb="9" eb="10">
      <t>チ</t>
    </rPh>
    <phoneticPr fontId="3"/>
  </si>
  <si>
    <t>※印鑑証明書記載事項を、表記をそのままに転記してください。</t>
    <rPh sb="1" eb="6">
      <t>インカンショウメイショ</t>
    </rPh>
    <rPh sb="6" eb="8">
      <t>キサイ</t>
    </rPh>
    <rPh sb="8" eb="10">
      <t>ジコウ</t>
    </rPh>
    <rPh sb="12" eb="14">
      <t>ヒョウキ</t>
    </rPh>
    <rPh sb="20" eb="22">
      <t>テンキ</t>
    </rPh>
    <phoneticPr fontId="3"/>
  </si>
  <si>
    <t>日中の連絡先電話番号</t>
    <rPh sb="0" eb="2">
      <t>ニッチュウ</t>
    </rPh>
    <rPh sb="3" eb="6">
      <t>レンラクサキ</t>
    </rPh>
    <rPh sb="6" eb="8">
      <t>デンワ</t>
    </rPh>
    <rPh sb="8" eb="10">
      <t>バンゴウ</t>
    </rPh>
    <phoneticPr fontId="4"/>
  </si>
  <si>
    <t>指定事業所番号</t>
    <rPh sb="0" eb="2">
      <t>シテイ</t>
    </rPh>
    <rPh sb="2" eb="5">
      <t>ジギョウショ</t>
    </rPh>
    <rPh sb="5" eb="7">
      <t>バンゴウ</t>
    </rPh>
    <phoneticPr fontId="4"/>
  </si>
  <si>
    <t>メールアドレス</t>
    <phoneticPr fontId="3"/>
  </si>
  <si>
    <t>申請担当者名</t>
    <rPh sb="0" eb="2">
      <t>シンセイ</t>
    </rPh>
    <rPh sb="2" eb="4">
      <t>タントウ</t>
    </rPh>
    <rPh sb="4" eb="5">
      <t>シャ</t>
    </rPh>
    <rPh sb="5" eb="6">
      <t>メイ</t>
    </rPh>
    <phoneticPr fontId="4"/>
  </si>
  <si>
    <t>○設置する施設・事業所等に係る事項</t>
    <rPh sb="1" eb="3">
      <t>セッチ</t>
    </rPh>
    <rPh sb="5" eb="7">
      <t>シセツ</t>
    </rPh>
    <rPh sb="8" eb="11">
      <t>ジギョウショ</t>
    </rPh>
    <rPh sb="11" eb="12">
      <t>トウ</t>
    </rPh>
    <rPh sb="13" eb="14">
      <t>カカ</t>
    </rPh>
    <rPh sb="15" eb="17">
      <t>ジコウ</t>
    </rPh>
    <phoneticPr fontId="4"/>
  </si>
  <si>
    <t>施設・事業所等の名称</t>
    <rPh sb="0" eb="2">
      <t>シセツ</t>
    </rPh>
    <rPh sb="3" eb="6">
      <t>ジギョウショ</t>
    </rPh>
    <rPh sb="6" eb="7">
      <t>トウ</t>
    </rPh>
    <rPh sb="8" eb="9">
      <t>メイ</t>
    </rPh>
    <rPh sb="9" eb="10">
      <t>ショウ</t>
    </rPh>
    <phoneticPr fontId="4"/>
  </si>
  <si>
    <t>施設・事業所等の所在地</t>
    <rPh sb="0" eb="2">
      <t>シセツ</t>
    </rPh>
    <rPh sb="3" eb="6">
      <t>ジギョウショ</t>
    </rPh>
    <rPh sb="6" eb="7">
      <t>トウ</t>
    </rPh>
    <rPh sb="8" eb="10">
      <t>ショザイ</t>
    </rPh>
    <rPh sb="10" eb="11">
      <t>チ</t>
    </rPh>
    <phoneticPr fontId="3"/>
  </si>
  <si>
    <t>施設・事業所等の所在地郵便番号</t>
    <rPh sb="0" eb="2">
      <t>シセツ</t>
    </rPh>
    <rPh sb="3" eb="6">
      <t>ジギョウショ</t>
    </rPh>
    <rPh sb="6" eb="7">
      <t>トウ</t>
    </rPh>
    <rPh sb="8" eb="10">
      <t>ショザイ</t>
    </rPh>
    <rPh sb="10" eb="11">
      <t>チ</t>
    </rPh>
    <rPh sb="11" eb="15">
      <t>ユウビンバンゴウ</t>
    </rPh>
    <phoneticPr fontId="3"/>
  </si>
  <si>
    <t>※プルダウン選択</t>
    <rPh sb="6" eb="8">
      <t>センタク</t>
    </rPh>
    <phoneticPr fontId="3"/>
  </si>
  <si>
    <t>○担当者連絡先等</t>
    <rPh sb="1" eb="4">
      <t>タントウシャ</t>
    </rPh>
    <rPh sb="4" eb="7">
      <t>レンラクサキ</t>
    </rPh>
    <rPh sb="7" eb="8">
      <t>トウ</t>
    </rPh>
    <phoneticPr fontId="3"/>
  </si>
  <si>
    <t>※ハイフン不要半角7桁</t>
    <rPh sb="5" eb="7">
      <t>フヨウ</t>
    </rPh>
    <rPh sb="7" eb="9">
      <t>ハンカク</t>
    </rPh>
    <rPh sb="10" eb="11">
      <t>ケタ</t>
    </rPh>
    <phoneticPr fontId="3"/>
  </si>
  <si>
    <t>申請担当者部署名</t>
    <rPh sb="0" eb="2">
      <t>シンセイ</t>
    </rPh>
    <rPh sb="2" eb="4">
      <t>タントウ</t>
    </rPh>
    <rPh sb="4" eb="5">
      <t>シャ</t>
    </rPh>
    <rPh sb="5" eb="7">
      <t>ブショ</t>
    </rPh>
    <rPh sb="7" eb="8">
      <t>メイ</t>
    </rPh>
    <phoneticPr fontId="4"/>
  </si>
  <si>
    <t>本シートに入力いただいた事項を、各種申請様式へ展開いたします。</t>
    <rPh sb="0" eb="1">
      <t>ホン</t>
    </rPh>
    <rPh sb="5" eb="7">
      <t>ニュウリョク</t>
    </rPh>
    <rPh sb="12" eb="14">
      <t>ジコウ</t>
    </rPh>
    <rPh sb="16" eb="18">
      <t>カクシュ</t>
    </rPh>
    <rPh sb="18" eb="20">
      <t>シンセイ</t>
    </rPh>
    <rPh sb="20" eb="22">
      <t>ヨウシキ</t>
    </rPh>
    <rPh sb="23" eb="25">
      <t>テンカイ</t>
    </rPh>
    <phoneticPr fontId="3"/>
  </si>
  <si>
    <t>様式第１号（２）</t>
    <rPh sb="0" eb="2">
      <t>ヨウシキ</t>
    </rPh>
    <phoneticPr fontId="3"/>
  </si>
  <si>
    <t>非常用電源等の設置</t>
    <rPh sb="0" eb="3">
      <t>ヒジョウヨウ</t>
    </rPh>
    <rPh sb="3" eb="5">
      <t>デンゲン</t>
    </rPh>
    <rPh sb="5" eb="6">
      <t>トウ</t>
    </rPh>
    <rPh sb="7" eb="9">
      <t>セッチ</t>
    </rPh>
    <phoneticPr fontId="3"/>
  </si>
  <si>
    <t>差引後実支出額</t>
    <rPh sb="0" eb="2">
      <t>サシヒキ</t>
    </rPh>
    <rPh sb="2" eb="3">
      <t>ゴ</t>
    </rPh>
    <rPh sb="3" eb="6">
      <t>ジツシシュツ</t>
    </rPh>
    <rPh sb="6" eb="7">
      <t>ガク</t>
    </rPh>
    <phoneticPr fontId="3"/>
  </si>
  <si>
    <t>小計</t>
    <rPh sb="0" eb="2">
      <t>ショウケイ</t>
    </rPh>
    <phoneticPr fontId="3"/>
  </si>
  <si>
    <t>サービス対象分野</t>
    <rPh sb="4" eb="6">
      <t>タイショウ</t>
    </rPh>
    <rPh sb="6" eb="8">
      <t>ブンヤ</t>
    </rPh>
    <phoneticPr fontId="4"/>
  </si>
  <si>
    <t>（１）非常用電源設備</t>
  </si>
  <si>
    <t>（２）外部給電器</t>
  </si>
  <si>
    <t>（３）Ｖ２Ｈ</t>
  </si>
  <si>
    <t>（６）外部電源接続切替盤</t>
  </si>
  <si>
    <t>本体の購入に要する費用（消費税及び地方消費税は除く。）</t>
  </si>
  <si>
    <t>本体の機器費及び設置に係る工事費（消費税及び地方消費税を除く。）</t>
  </si>
  <si>
    <t>選択してください</t>
    <rPh sb="0" eb="2">
      <t>センタク</t>
    </rPh>
    <phoneticPr fontId="3"/>
  </si>
  <si>
    <t>電源種別</t>
    <rPh sb="0" eb="2">
      <t>デンゲン</t>
    </rPh>
    <rPh sb="2" eb="4">
      <t>シュベツ</t>
    </rPh>
    <phoneticPr fontId="3"/>
  </si>
  <si>
    <t>機器①</t>
    <rPh sb="0" eb="2">
      <t>キキ</t>
    </rPh>
    <phoneticPr fontId="3"/>
  </si>
  <si>
    <t>機器②</t>
    <rPh sb="0" eb="2">
      <t>キキ</t>
    </rPh>
    <phoneticPr fontId="3"/>
  </si>
  <si>
    <t>機器③</t>
    <rPh sb="0" eb="2">
      <t>キキ</t>
    </rPh>
    <phoneticPr fontId="3"/>
  </si>
  <si>
    <t>機器④</t>
    <rPh sb="0" eb="2">
      <t>キキ</t>
    </rPh>
    <phoneticPr fontId="3"/>
  </si>
  <si>
    <t>（１）既にBCPを策定している</t>
    <rPh sb="3" eb="4">
      <t>スデ</t>
    </rPh>
    <rPh sb="9" eb="11">
      <t>サクテイ</t>
    </rPh>
    <phoneticPr fontId="3"/>
  </si>
  <si>
    <t>（７）外部給電器＋外部電源接続切替盤</t>
  </si>
  <si>
    <t>（８）車両接続型電源＋外部電源接続切替盤</t>
  </si>
  <si>
    <t>左枠に申請する「機器種別」を選択してください。</t>
    <rPh sb="0" eb="1">
      <t>ヒダリ</t>
    </rPh>
    <rPh sb="1" eb="2">
      <t>ワク</t>
    </rPh>
    <rPh sb="3" eb="5">
      <t>シンセイ</t>
    </rPh>
    <rPh sb="8" eb="10">
      <t>キキ</t>
    </rPh>
    <rPh sb="10" eb="12">
      <t>シュベツ</t>
    </rPh>
    <rPh sb="14" eb="16">
      <t>センタク</t>
    </rPh>
    <phoneticPr fontId="3"/>
  </si>
  <si>
    <t>合計（対象経費実支出（予定）額）</t>
    <phoneticPr fontId="3"/>
  </si>
  <si>
    <t>所要額積算内訳書</t>
    <phoneticPr fontId="3"/>
  </si>
  <si>
    <t>様式第１号（１）</t>
    <rPh sb="0" eb="2">
      <t>ヨウシキ</t>
    </rPh>
    <rPh sb="2" eb="3">
      <t>ダイ</t>
    </rPh>
    <phoneticPr fontId="3"/>
  </si>
  <si>
    <t>サービス系統</t>
    <rPh sb="4" eb="6">
      <t>ケイトウ</t>
    </rPh>
    <phoneticPr fontId="4"/>
  </si>
  <si>
    <t>サービス種別</t>
    <rPh sb="4" eb="6">
      <t>シュベツ</t>
    </rPh>
    <phoneticPr fontId="3"/>
  </si>
  <si>
    <t>（２）BCPは未策定であるが、実績報告までには策定する予定</t>
    <rPh sb="7" eb="8">
      <t>ミ</t>
    </rPh>
    <rPh sb="8" eb="10">
      <t>サクテイ</t>
    </rPh>
    <rPh sb="15" eb="19">
      <t>ジッセキホウコク</t>
    </rPh>
    <rPh sb="23" eb="25">
      <t>サクテイ</t>
    </rPh>
    <rPh sb="27" eb="29">
      <t>ヨテイ</t>
    </rPh>
    <phoneticPr fontId="3"/>
  </si>
  <si>
    <t>様式第１号（２）　誓約書</t>
    <rPh sb="0" eb="2">
      <t>ヨウシキ</t>
    </rPh>
    <rPh sb="9" eb="12">
      <t>セイヤクショ</t>
    </rPh>
    <phoneticPr fontId="3"/>
  </si>
  <si>
    <t>参考様式　　　　　歳入歳出予算書抄本</t>
    <rPh sb="0" eb="4">
      <t>サンコウヨウシキ</t>
    </rPh>
    <rPh sb="9" eb="11">
      <t>サイニュウ</t>
    </rPh>
    <rPh sb="11" eb="13">
      <t>サイシュツ</t>
    </rPh>
    <rPh sb="13" eb="15">
      <t>ヨサン</t>
    </rPh>
    <phoneticPr fontId="3"/>
  </si>
  <si>
    <t>合計額</t>
    <rPh sb="0" eb="2">
      <t>ゴウケイ</t>
    </rPh>
    <rPh sb="2" eb="3">
      <t>ガク</t>
    </rPh>
    <phoneticPr fontId="3"/>
  </si>
  <si>
    <t>ＢＣＰ</t>
    <phoneticPr fontId="3"/>
  </si>
  <si>
    <t>都使用①</t>
    <rPh sb="0" eb="1">
      <t>ト</t>
    </rPh>
    <rPh sb="1" eb="3">
      <t>シヨウ</t>
    </rPh>
    <phoneticPr fontId="3"/>
  </si>
  <si>
    <t>都使用②</t>
    <rPh sb="0" eb="1">
      <t>ト</t>
    </rPh>
    <rPh sb="1" eb="3">
      <t>シヨウ</t>
    </rPh>
    <phoneticPr fontId="3"/>
  </si>
  <si>
    <t>別記様式第１号</t>
    <rPh sb="0" eb="2">
      <t>ベッキ</t>
    </rPh>
    <rPh sb="2" eb="4">
      <t>ヨウシキ</t>
    </rPh>
    <rPh sb="4" eb="5">
      <t>ダイ</t>
    </rPh>
    <phoneticPr fontId="3"/>
  </si>
  <si>
    <t>基本情報シート</t>
    <rPh sb="0" eb="2">
      <t>キホン</t>
    </rPh>
    <rPh sb="2" eb="4">
      <t>ジョウホウ</t>
    </rPh>
    <phoneticPr fontId="3"/>
  </si>
  <si>
    <t>CとDを比較して少ない額</t>
    <rPh sb="4" eb="6">
      <t>ヒカク</t>
    </rPh>
    <rPh sb="8" eb="9">
      <t>スク</t>
    </rPh>
    <rPh sb="11" eb="12">
      <t>ガク</t>
    </rPh>
    <phoneticPr fontId="3"/>
  </si>
  <si>
    <t>E</t>
    <phoneticPr fontId="3"/>
  </si>
  <si>
    <t>F</t>
    <phoneticPr fontId="3"/>
  </si>
  <si>
    <t>G</t>
    <phoneticPr fontId="3"/>
  </si>
  <si>
    <t>H</t>
    <phoneticPr fontId="3"/>
  </si>
  <si>
    <r>
      <t xml:space="preserve">E×F
</t>
    </r>
    <r>
      <rPr>
        <sz val="8"/>
        <rFont val="ＭＳ 明朝"/>
        <family val="1"/>
        <charset val="128"/>
      </rPr>
      <t>（1,000円未満切り捨て）</t>
    </r>
    <phoneticPr fontId="3"/>
  </si>
  <si>
    <r>
      <rPr>
        <sz val="12"/>
        <rFont val="ＭＳ 明朝"/>
        <family val="1"/>
        <charset val="128"/>
      </rPr>
      <t>（参考）</t>
    </r>
    <r>
      <rPr>
        <sz val="14"/>
        <rFont val="ＭＳ 明朝"/>
        <family val="1"/>
        <charset val="128"/>
      </rPr>
      <t xml:space="preserve">
自己資本額</t>
    </r>
    <rPh sb="1" eb="3">
      <t>サンコウ</t>
    </rPh>
    <rPh sb="5" eb="7">
      <t>ジコ</t>
    </rPh>
    <rPh sb="7" eb="9">
      <t>シホン</t>
    </rPh>
    <rPh sb="9" eb="10">
      <t>ガク</t>
    </rPh>
    <phoneticPr fontId="3"/>
  </si>
  <si>
    <t>別記様式第３号</t>
    <rPh sb="0" eb="2">
      <t>ベッキ</t>
    </rPh>
    <rPh sb="2" eb="4">
      <t>ヨウシキ</t>
    </rPh>
    <rPh sb="4" eb="5">
      <t>ダイ</t>
    </rPh>
    <phoneticPr fontId="3"/>
  </si>
  <si>
    <t>別記様式第４号</t>
    <rPh sb="0" eb="2">
      <t>ベッキ</t>
    </rPh>
    <rPh sb="2" eb="4">
      <t>ヨウシキ</t>
    </rPh>
    <rPh sb="4" eb="5">
      <t>ダイ</t>
    </rPh>
    <phoneticPr fontId="3"/>
  </si>
  <si>
    <t>変更申請額</t>
    <rPh sb="0" eb="2">
      <t>ヘンコウ</t>
    </rPh>
    <rPh sb="2" eb="4">
      <t>シンセイ</t>
    </rPh>
    <rPh sb="4" eb="5">
      <t>ガク</t>
    </rPh>
    <phoneticPr fontId="3"/>
  </si>
  <si>
    <t>実績額</t>
    <rPh sb="0" eb="2">
      <t>ジッセキ</t>
    </rPh>
    <rPh sb="2" eb="3">
      <t>ガク</t>
    </rPh>
    <phoneticPr fontId="3"/>
  </si>
  <si>
    <t>委　　任　　状</t>
    <rPh sb="0" eb="1">
      <t>イ</t>
    </rPh>
    <rPh sb="3" eb="4">
      <t>ニン</t>
    </rPh>
    <rPh sb="6" eb="7">
      <t>ジョウ</t>
    </rPh>
    <phoneticPr fontId="3"/>
  </si>
  <si>
    <t>　東京都知事　殿</t>
    <rPh sb="1" eb="4">
      <t>トウキョウト</t>
    </rPh>
    <rPh sb="4" eb="6">
      <t>チジ</t>
    </rPh>
    <rPh sb="7" eb="8">
      <t>ドノ</t>
    </rPh>
    <phoneticPr fontId="3"/>
  </si>
  <si>
    <t>　　　　　　　　　　　　　　　　　　　　　　　　　　　　　委任者</t>
    <rPh sb="29" eb="32">
      <t>イニンシャ</t>
    </rPh>
    <phoneticPr fontId="3"/>
  </si>
  <si>
    <t>　　　　　　　　　　　　　　　　　　　　　　　　　　　　　　　住所</t>
    <rPh sb="31" eb="33">
      <t>ジュウショ</t>
    </rPh>
    <phoneticPr fontId="3"/>
  </si>
  <si>
    <t>　   　但し、年度に属する出納整理期間を含む。</t>
    <rPh sb="18" eb="20">
      <t>キカン</t>
    </rPh>
    <phoneticPr fontId="3"/>
  </si>
  <si>
    <t>　受任者</t>
    <rPh sb="1" eb="3">
      <t>ジュニン</t>
    </rPh>
    <rPh sb="3" eb="4">
      <t>シャ</t>
    </rPh>
    <phoneticPr fontId="3"/>
  </si>
  <si>
    <t>　　　　住所</t>
    <rPh sb="4" eb="6">
      <t>ジュウショ</t>
    </rPh>
    <phoneticPr fontId="3"/>
  </si>
  <si>
    <t>　　　　氏名</t>
    <rPh sb="4" eb="6">
      <t>シメイ</t>
    </rPh>
    <phoneticPr fontId="3"/>
  </si>
  <si>
    <t>　受任者使用印鑑（代理人印）</t>
    <rPh sb="1" eb="3">
      <t>ジュニン</t>
    </rPh>
    <rPh sb="3" eb="4">
      <t>シャ</t>
    </rPh>
    <rPh sb="4" eb="6">
      <t>シヨウ</t>
    </rPh>
    <rPh sb="6" eb="8">
      <t>インカン</t>
    </rPh>
    <rPh sb="9" eb="12">
      <t>ダイリニン</t>
    </rPh>
    <rPh sb="12" eb="13">
      <t>イン</t>
    </rPh>
    <phoneticPr fontId="3"/>
  </si>
  <si>
    <t>整備促進事業補助金実績報告書</t>
    <rPh sb="9" eb="13">
      <t>ジッセキホウコク</t>
    </rPh>
    <rPh sb="13" eb="14">
      <t>ショ</t>
    </rPh>
    <phoneticPr fontId="3"/>
  </si>
  <si>
    <t>参考様式　　　　　歳入歳出決算書抄本</t>
    <rPh sb="0" eb="4">
      <t>サンコウヨウシキ</t>
    </rPh>
    <rPh sb="9" eb="11">
      <t>サイニュウ</t>
    </rPh>
    <rPh sb="11" eb="13">
      <t>サイシュツ</t>
    </rPh>
    <rPh sb="13" eb="15">
      <t>ケッサン</t>
    </rPh>
    <rPh sb="15" eb="16">
      <t>ショ</t>
    </rPh>
    <phoneticPr fontId="3"/>
  </si>
  <si>
    <t>実績額調書</t>
    <rPh sb="0" eb="2">
      <t>ジッセキ</t>
    </rPh>
    <phoneticPr fontId="3"/>
  </si>
  <si>
    <t>実績額積算内訳書</t>
    <rPh sb="0" eb="2">
      <t>ジッセキ</t>
    </rPh>
    <phoneticPr fontId="3"/>
  </si>
  <si>
    <t>様式第３号（１）</t>
    <rPh sb="0" eb="2">
      <t>ヨウシキ</t>
    </rPh>
    <rPh sb="2" eb="3">
      <t>ダイ</t>
    </rPh>
    <phoneticPr fontId="3"/>
  </si>
  <si>
    <t>提出者</t>
    <rPh sb="0" eb="2">
      <t>テイシュツ</t>
    </rPh>
    <rPh sb="2" eb="3">
      <t>シャ</t>
    </rPh>
    <phoneticPr fontId="3"/>
  </si>
  <si>
    <t>整備促進事業補助金請求書</t>
    <rPh sb="9" eb="12">
      <t>セイキュウショ</t>
    </rPh>
    <phoneticPr fontId="3"/>
  </si>
  <si>
    <t>請求額</t>
    <rPh sb="0" eb="2">
      <t>セイキュウ</t>
    </rPh>
    <rPh sb="2" eb="3">
      <t>ガク</t>
    </rPh>
    <phoneticPr fontId="3"/>
  </si>
  <si>
    <t>施設名等</t>
    <rPh sb="0" eb="2">
      <t>シセツ</t>
    </rPh>
    <rPh sb="2" eb="3">
      <t>メイ</t>
    </rPh>
    <rPh sb="3" eb="4">
      <t>トウ</t>
    </rPh>
    <phoneticPr fontId="3"/>
  </si>
  <si>
    <t>第１号様式</t>
    <phoneticPr fontId="32"/>
  </si>
  <si>
    <t>支払金口座振替依頼書</t>
    <phoneticPr fontId="32"/>
  </si>
  <si>
    <t>（　新 規　・　変 更 用　）</t>
    <phoneticPr fontId="32"/>
  </si>
  <si>
    <t>東京都知事　殿</t>
    <phoneticPr fontId="32"/>
  </si>
  <si>
    <t>　東京都から私に支払われる令和</t>
    <phoneticPr fontId="32"/>
  </si>
  <si>
    <t>を希望します。ついては、今後下記の口座に口座振替の方法をもって振り込んでください。</t>
    <phoneticPr fontId="32"/>
  </si>
  <si>
    <t>住　所</t>
    <phoneticPr fontId="32"/>
  </si>
  <si>
    <t>依頼人</t>
    <phoneticPr fontId="32"/>
  </si>
  <si>
    <t>（連絡先電話番号</t>
    <rPh sb="1" eb="4">
      <t>レンラクサキ</t>
    </rPh>
    <rPh sb="4" eb="6">
      <t>デンワ</t>
    </rPh>
    <rPh sb="6" eb="8">
      <t>バンゴウ</t>
    </rPh>
    <phoneticPr fontId="32"/>
  </si>
  <si>
    <t>）</t>
    <phoneticPr fontId="32"/>
  </si>
  <si>
    <t>氏　名</t>
    <rPh sb="0" eb="1">
      <t>ウジ</t>
    </rPh>
    <rPh sb="2" eb="3">
      <t>ナ</t>
    </rPh>
    <phoneticPr fontId="32"/>
  </si>
  <si>
    <t>　(法人の場合は、法人名及び代表者職・氏名)</t>
    <phoneticPr fontId="32"/>
  </si>
  <si>
    <t>振込先金融機関名</t>
    <phoneticPr fontId="32"/>
  </si>
  <si>
    <t>本・支店名</t>
    <rPh sb="0" eb="1">
      <t>ホン</t>
    </rPh>
    <rPh sb="2" eb="4">
      <t>シテン</t>
    </rPh>
    <rPh sb="4" eb="5">
      <t>メイ</t>
    </rPh>
    <phoneticPr fontId="32"/>
  </si>
  <si>
    <t>金融機関・支店コード</t>
    <rPh sb="0" eb="4">
      <t>キンユウキカン</t>
    </rPh>
    <rPh sb="5" eb="7">
      <t>シテン</t>
    </rPh>
    <phoneticPr fontId="32"/>
  </si>
  <si>
    <t>種目</t>
    <rPh sb="0" eb="2">
      <t>シュモク</t>
    </rPh>
    <phoneticPr fontId="32"/>
  </si>
  <si>
    <t>口座番号（右詰めで記入）</t>
    <rPh sb="0" eb="2">
      <t>コウザ</t>
    </rPh>
    <rPh sb="2" eb="4">
      <t>バンゴウ</t>
    </rPh>
    <rPh sb="5" eb="6">
      <t>ミギ</t>
    </rPh>
    <rPh sb="6" eb="7">
      <t>ヅ</t>
    </rPh>
    <rPh sb="9" eb="11">
      <t>キニュウ</t>
    </rPh>
    <phoneticPr fontId="32"/>
  </si>
  <si>
    <t>銀行</t>
  </si>
  <si>
    <t>支店</t>
  </si>
  <si>
    <t>口座名義人（半角カタカナまたは半角記号）　　３０文字まで</t>
    <rPh sb="6" eb="8">
      <t>ハンカク</t>
    </rPh>
    <rPh sb="15" eb="17">
      <t>ハンカク</t>
    </rPh>
    <rPh sb="17" eb="19">
      <t>キゴウ</t>
    </rPh>
    <phoneticPr fontId="32"/>
  </si>
  <si>
    <t>ご注意</t>
    <rPh sb="1" eb="3">
      <t>チュウイ</t>
    </rPh>
    <phoneticPr fontId="32"/>
  </si>
  <si>
    <t>１　新規・変更の該当する部分を○で囲んでください。</t>
    <phoneticPr fontId="32"/>
  </si>
  <si>
    <t>２　振込先の口座は依頼人ご本人の口座に限ります。（法人の場合は当該法人の口座に限ります。）</t>
    <phoneticPr fontId="32"/>
  </si>
  <si>
    <t>３　変更の場合は変更箇所のみご記入ください。</t>
    <phoneticPr fontId="32"/>
  </si>
  <si>
    <t>変更選定額</t>
    <rPh sb="0" eb="2">
      <t>ヘンコウ</t>
    </rPh>
    <rPh sb="2" eb="4">
      <t>センテイ</t>
    </rPh>
    <rPh sb="4" eb="5">
      <t>ガク</t>
    </rPh>
    <phoneticPr fontId="3"/>
  </si>
  <si>
    <t>対象経費
実支出額</t>
    <rPh sb="0" eb="2">
      <t>タイショウ</t>
    </rPh>
    <rPh sb="2" eb="4">
      <t>ケイヒ</t>
    </rPh>
    <rPh sb="5" eb="6">
      <t>ジツ</t>
    </rPh>
    <rPh sb="6" eb="8">
      <t>シシュツ</t>
    </rPh>
    <rPh sb="8" eb="9">
      <t>ガク</t>
    </rPh>
    <phoneticPr fontId="3"/>
  </si>
  <si>
    <r>
      <t>　補助金実績報告する事項について、</t>
    </r>
    <r>
      <rPr>
        <u/>
        <sz val="14"/>
        <rFont val="ＭＳ 明朝"/>
        <family val="1"/>
        <charset val="128"/>
      </rPr>
      <t>必ず下記内訳書に記入するとともに納品書や領収書等の写しを添付</t>
    </r>
    <r>
      <rPr>
        <sz val="14"/>
        <rFont val="ＭＳ 明朝"/>
        <family val="1"/>
        <charset val="128"/>
      </rPr>
      <t>し、補助対象経費の内容について具体的にわかるようにすること。</t>
    </r>
    <rPh sb="4" eb="8">
      <t>ジッセキホウコク</t>
    </rPh>
    <rPh sb="33" eb="35">
      <t>ノウヒン</t>
    </rPh>
    <rPh sb="37" eb="39">
      <t>リョウシュウ</t>
    </rPh>
    <phoneticPr fontId="3"/>
  </si>
  <si>
    <t>左枠に実績報告する「機器種別」を選択してください。</t>
    <rPh sb="0" eb="1">
      <t>ヒダリ</t>
    </rPh>
    <rPh sb="1" eb="2">
      <t>ワク</t>
    </rPh>
    <rPh sb="3" eb="5">
      <t>ジッセキ</t>
    </rPh>
    <rPh sb="5" eb="7">
      <t>ホウコク</t>
    </rPh>
    <rPh sb="10" eb="12">
      <t>キキ</t>
    </rPh>
    <rPh sb="12" eb="14">
      <t>シュベツ</t>
    </rPh>
    <rPh sb="16" eb="18">
      <t>センタク</t>
    </rPh>
    <phoneticPr fontId="3"/>
  </si>
  <si>
    <t>本体の機器費及び設置に係った工事費（消費税及び地方消費税を除く。）</t>
    <phoneticPr fontId="3"/>
  </si>
  <si>
    <t>本体の購入に要した費用（消費税及び地方消費税は除く。）</t>
    <phoneticPr fontId="3"/>
  </si>
  <si>
    <t>（１）既にBCPを策定した（別添のとおり）</t>
    <rPh sb="3" eb="4">
      <t>スデ</t>
    </rPh>
    <rPh sb="9" eb="11">
      <t>サクテイ</t>
    </rPh>
    <rPh sb="14" eb="16">
      <t>ベッテン</t>
    </rPh>
    <phoneticPr fontId="3"/>
  </si>
  <si>
    <t>支出額（円）</t>
    <rPh sb="0" eb="2">
      <t>シシュツ</t>
    </rPh>
    <rPh sb="2" eb="3">
      <t>ガク</t>
    </rPh>
    <rPh sb="4" eb="5">
      <t>エン</t>
    </rPh>
    <phoneticPr fontId="3"/>
  </si>
  <si>
    <t>交付決定額</t>
    <rPh sb="0" eb="2">
      <t>コウフ</t>
    </rPh>
    <rPh sb="2" eb="4">
      <t>ケッテイ</t>
    </rPh>
    <rPh sb="4" eb="5">
      <t>ガク</t>
    </rPh>
    <phoneticPr fontId="3"/>
  </si>
  <si>
    <t>歳入歳出決算書抄本</t>
    <rPh sb="0" eb="2">
      <t>サイニュウ</t>
    </rPh>
    <rPh sb="2" eb="4">
      <t>サイシュツ</t>
    </rPh>
    <rPh sb="4" eb="6">
      <t>ケッサン</t>
    </rPh>
    <rPh sb="6" eb="7">
      <t>ショ</t>
    </rPh>
    <rPh sb="7" eb="9">
      <t>ショウホン</t>
    </rPh>
    <phoneticPr fontId="3"/>
  </si>
  <si>
    <t>合計（対象経費実支出額）</t>
    <phoneticPr fontId="3"/>
  </si>
  <si>
    <t>年度社会福祉施設等への非常用電源等整備促進事業補助金は口座振替により受領すること</t>
    <phoneticPr fontId="32"/>
  </si>
  <si>
    <t>　　　　　　　　　　　　　　　　　　　　　　　　　　　　　　　職・氏名</t>
    <rPh sb="31" eb="32">
      <t>ショク</t>
    </rPh>
    <rPh sb="33" eb="35">
      <t>シメイ</t>
    </rPh>
    <phoneticPr fontId="3"/>
  </si>
  <si>
    <t>※該当する施設等のみ入力</t>
    <rPh sb="1" eb="3">
      <t>ガイトウ</t>
    </rPh>
    <rPh sb="5" eb="7">
      <t>シセツ</t>
    </rPh>
    <rPh sb="7" eb="8">
      <t>トウ</t>
    </rPh>
    <rPh sb="10" eb="12">
      <t>ニュウリョク</t>
    </rPh>
    <phoneticPr fontId="3"/>
  </si>
  <si>
    <t>施設等名称</t>
    <rPh sb="0" eb="2">
      <t>シセツ</t>
    </rPh>
    <rPh sb="2" eb="3">
      <t>トウ</t>
    </rPh>
    <rPh sb="3" eb="5">
      <t>メイショウ</t>
    </rPh>
    <phoneticPr fontId="3"/>
  </si>
  <si>
    <t>施設等名称：</t>
    <rPh sb="0" eb="2">
      <t>シセツ</t>
    </rPh>
    <rPh sb="2" eb="3">
      <t>トウ</t>
    </rPh>
    <rPh sb="3" eb="5">
      <t>メイショウ</t>
    </rPh>
    <phoneticPr fontId="3"/>
  </si>
  <si>
    <t>施設等名称</t>
    <phoneticPr fontId="3"/>
  </si>
  <si>
    <t>※（１）～（８）のうちいずれか１つ、以下にて選択してください。</t>
    <rPh sb="18" eb="20">
      <t>イカ</t>
    </rPh>
    <rPh sb="22" eb="24">
      <t>センタク</t>
    </rPh>
    <phoneticPr fontId="3"/>
  </si>
  <si>
    <r>
      <t xml:space="preserve">E×F 
</t>
    </r>
    <r>
      <rPr>
        <sz val="10"/>
        <rFont val="ＭＳ 明朝"/>
        <family val="1"/>
        <charset val="128"/>
      </rPr>
      <t>（交付決定額を上限）</t>
    </r>
    <r>
      <rPr>
        <sz val="14"/>
        <rFont val="ＭＳ 明朝"/>
        <family val="1"/>
        <charset val="128"/>
      </rPr>
      <t xml:space="preserve">
</t>
    </r>
    <r>
      <rPr>
        <sz val="8"/>
        <rFont val="ＭＳ 明朝"/>
        <family val="1"/>
        <charset val="128"/>
      </rPr>
      <t>（1,000円未満切り捨て）</t>
    </r>
    <rPh sb="6" eb="8">
      <t>コウフ</t>
    </rPh>
    <rPh sb="8" eb="10">
      <t>ケッテイ</t>
    </rPh>
    <rPh sb="10" eb="11">
      <t>ガク</t>
    </rPh>
    <rPh sb="12" eb="14">
      <t>ジョウゲン</t>
    </rPh>
    <phoneticPr fontId="3"/>
  </si>
  <si>
    <t>(</t>
    <phoneticPr fontId="3"/>
  </si>
  <si>
    <t>)</t>
    <phoneticPr fontId="3"/>
  </si>
  <si>
    <t>-</t>
    <phoneticPr fontId="3"/>
  </si>
  <si>
    <t>ｱ</t>
    <phoneticPr fontId="3"/>
  </si>
  <si>
    <t>ｲ</t>
    <phoneticPr fontId="3"/>
  </si>
  <si>
    <t>ｳ</t>
    <phoneticPr fontId="3"/>
  </si>
  <si>
    <t>ｴ</t>
    <phoneticPr fontId="3"/>
  </si>
  <si>
    <t>ｵ</t>
    <phoneticPr fontId="3"/>
  </si>
  <si>
    <t>ｶ</t>
    <phoneticPr fontId="3"/>
  </si>
  <si>
    <t>ｷ</t>
    <phoneticPr fontId="3"/>
  </si>
  <si>
    <t>ｸ</t>
    <phoneticPr fontId="3"/>
  </si>
  <si>
    <t>ｹ</t>
    <phoneticPr fontId="3"/>
  </si>
  <si>
    <t>ｺ</t>
    <phoneticPr fontId="3"/>
  </si>
  <si>
    <t>ｻ</t>
    <phoneticPr fontId="3"/>
  </si>
  <si>
    <t>ｼ</t>
    <phoneticPr fontId="3"/>
  </si>
  <si>
    <t>ｽ</t>
    <phoneticPr fontId="3"/>
  </si>
  <si>
    <t>ｾ</t>
    <phoneticPr fontId="3"/>
  </si>
  <si>
    <t>ｿ</t>
    <phoneticPr fontId="3"/>
  </si>
  <si>
    <t>ﾀ</t>
    <phoneticPr fontId="3"/>
  </si>
  <si>
    <t>ﾁ</t>
    <phoneticPr fontId="3"/>
  </si>
  <si>
    <t>ﾂ</t>
    <phoneticPr fontId="3"/>
  </si>
  <si>
    <t>ﾃ</t>
    <phoneticPr fontId="3"/>
  </si>
  <si>
    <t>ﾄ</t>
    <phoneticPr fontId="3"/>
  </si>
  <si>
    <t>ﾅ</t>
    <phoneticPr fontId="3"/>
  </si>
  <si>
    <t>ﾆ</t>
    <phoneticPr fontId="3"/>
  </si>
  <si>
    <t>ﾇ</t>
    <phoneticPr fontId="3"/>
  </si>
  <si>
    <t>ﾈ</t>
    <phoneticPr fontId="3"/>
  </si>
  <si>
    <t>ﾉ</t>
    <phoneticPr fontId="3"/>
  </si>
  <si>
    <t>ﾊ</t>
    <phoneticPr fontId="3"/>
  </si>
  <si>
    <t>ﾋ</t>
    <phoneticPr fontId="3"/>
  </si>
  <si>
    <t>ﾌ</t>
    <phoneticPr fontId="3"/>
  </si>
  <si>
    <t>ﾍ</t>
    <phoneticPr fontId="3"/>
  </si>
  <si>
    <t>ﾎ</t>
    <phoneticPr fontId="3"/>
  </si>
  <si>
    <t>ﾏ</t>
    <phoneticPr fontId="3"/>
  </si>
  <si>
    <t>ﾐ</t>
    <phoneticPr fontId="3"/>
  </si>
  <si>
    <t>ﾑ</t>
    <phoneticPr fontId="3"/>
  </si>
  <si>
    <t>ﾒ</t>
    <phoneticPr fontId="3"/>
  </si>
  <si>
    <t>ﾓ</t>
    <phoneticPr fontId="3"/>
  </si>
  <si>
    <t>ﾔ</t>
    <phoneticPr fontId="3"/>
  </si>
  <si>
    <t>ﾕ</t>
    <phoneticPr fontId="3"/>
  </si>
  <si>
    <t>ﾖ</t>
    <phoneticPr fontId="3"/>
  </si>
  <si>
    <t>ﾗ</t>
    <phoneticPr fontId="3"/>
  </si>
  <si>
    <t>ﾘ</t>
    <phoneticPr fontId="3"/>
  </si>
  <si>
    <t>ﾙ</t>
    <phoneticPr fontId="3"/>
  </si>
  <si>
    <t>ﾚ</t>
    <phoneticPr fontId="3"/>
  </si>
  <si>
    <t>ﾛ</t>
    <phoneticPr fontId="3"/>
  </si>
  <si>
    <t>ﾜ</t>
    <phoneticPr fontId="3"/>
  </si>
  <si>
    <t>ｦ</t>
    <phoneticPr fontId="3"/>
  </si>
  <si>
    <t>ﾝ</t>
    <phoneticPr fontId="3"/>
  </si>
  <si>
    <t>濁点↓</t>
    <rPh sb="0" eb="2">
      <t>ダクテン</t>
    </rPh>
    <phoneticPr fontId="3"/>
  </si>
  <si>
    <t>半濁点↓</t>
    <rPh sb="0" eb="3">
      <t>ハンダクテン</t>
    </rPh>
    <phoneticPr fontId="3"/>
  </si>
  <si>
    <t>カタカナ↓</t>
    <phoneticPr fontId="3"/>
  </si>
  <si>
    <t>カッコ記号↓</t>
    <rPh sb="3" eb="5">
      <t>キゴウ</t>
    </rPh>
    <phoneticPr fontId="3"/>
  </si>
  <si>
    <t>＊　種目：預金種目は、次のコードを記入願います。　：１普通、２当座、４貯蓄</t>
    <phoneticPr fontId="3"/>
  </si>
  <si>
    <t>対象経費
変更実支出（予定）額</t>
    <rPh sb="0" eb="2">
      <t>タイショウ</t>
    </rPh>
    <rPh sb="2" eb="4">
      <t>ケイヒ</t>
    </rPh>
    <rPh sb="5" eb="7">
      <t>ヘンコウ</t>
    </rPh>
    <rPh sb="7" eb="8">
      <t>ジツ</t>
    </rPh>
    <rPh sb="8" eb="10">
      <t>シシュツ</t>
    </rPh>
    <rPh sb="11" eb="13">
      <t>ヨテイ</t>
    </rPh>
    <rPh sb="14" eb="15">
      <t>ガク</t>
    </rPh>
    <phoneticPr fontId="3"/>
  </si>
  <si>
    <t>差引後変更実支出額</t>
    <rPh sb="0" eb="2">
      <t>サシヒキ</t>
    </rPh>
    <rPh sb="2" eb="3">
      <t>ゴ</t>
    </rPh>
    <rPh sb="3" eb="5">
      <t>ヘンコウ</t>
    </rPh>
    <rPh sb="5" eb="8">
      <t>ジツシシュツ</t>
    </rPh>
    <rPh sb="8" eb="9">
      <t>ガク</t>
    </rPh>
    <phoneticPr fontId="3"/>
  </si>
  <si>
    <t>自己資本額</t>
    <rPh sb="0" eb="2">
      <t>ジコ</t>
    </rPh>
    <rPh sb="2" eb="4">
      <t>シホン</t>
    </rPh>
    <rPh sb="4" eb="5">
      <t>ガク</t>
    </rPh>
    <phoneticPr fontId="3"/>
  </si>
  <si>
    <t>銀行
コード</t>
    <rPh sb="0" eb="2">
      <t>ギンコウ</t>
    </rPh>
    <phoneticPr fontId="3"/>
  </si>
  <si>
    <t>銀行名</t>
    <rPh sb="0" eb="3">
      <t>ギンコウメイ</t>
    </rPh>
    <phoneticPr fontId="3"/>
  </si>
  <si>
    <t>支店
コード</t>
    <rPh sb="0" eb="2">
      <t>シテン</t>
    </rPh>
    <phoneticPr fontId="3"/>
  </si>
  <si>
    <t>支店名</t>
    <rPh sb="0" eb="3">
      <t>シテンメイ</t>
    </rPh>
    <phoneticPr fontId="3"/>
  </si>
  <si>
    <t>預金
種目</t>
    <rPh sb="0" eb="2">
      <t>ヨキン</t>
    </rPh>
    <rPh sb="3" eb="5">
      <t>シュモク</t>
    </rPh>
    <phoneticPr fontId="3"/>
  </si>
  <si>
    <t>口座番号</t>
    <rPh sb="0" eb="2">
      <t>コウザ</t>
    </rPh>
    <rPh sb="2" eb="4">
      <t>バンゴウ</t>
    </rPh>
    <phoneticPr fontId="3"/>
  </si>
  <si>
    <t>口座名義人</t>
    <rPh sb="0" eb="2">
      <t>コウザ</t>
    </rPh>
    <rPh sb="2" eb="4">
      <t>メイギ</t>
    </rPh>
    <rPh sb="4" eb="5">
      <t>ニン</t>
    </rPh>
    <phoneticPr fontId="3"/>
  </si>
  <si>
    <t>氏名
漢字</t>
    <rPh sb="0" eb="2">
      <t>シメイ</t>
    </rPh>
    <rPh sb="3" eb="5">
      <t>カンジ</t>
    </rPh>
    <phoneticPr fontId="3"/>
  </si>
  <si>
    <t>金額</t>
    <rPh sb="0" eb="2">
      <t>キンガク</t>
    </rPh>
    <phoneticPr fontId="3"/>
  </si>
  <si>
    <t>A</t>
    <phoneticPr fontId="3"/>
  </si>
  <si>
    <t>B</t>
    <phoneticPr fontId="3"/>
  </si>
  <si>
    <t>C</t>
    <phoneticPr fontId="3"/>
  </si>
  <si>
    <t>D</t>
    <phoneticPr fontId="3"/>
  </si>
  <si>
    <t>E</t>
    <phoneticPr fontId="3"/>
  </si>
  <si>
    <t>F</t>
    <phoneticPr fontId="3"/>
  </si>
  <si>
    <t>G</t>
    <phoneticPr fontId="3"/>
  </si>
  <si>
    <t>H</t>
    <phoneticPr fontId="3"/>
  </si>
  <si>
    <t>I</t>
    <phoneticPr fontId="3"/>
  </si>
  <si>
    <t>J</t>
    <phoneticPr fontId="3"/>
  </si>
  <si>
    <t>K</t>
    <phoneticPr fontId="3"/>
  </si>
  <si>
    <t>L</t>
    <phoneticPr fontId="3"/>
  </si>
  <si>
    <t>M</t>
    <phoneticPr fontId="3"/>
  </si>
  <si>
    <t>N</t>
    <phoneticPr fontId="3"/>
  </si>
  <si>
    <t>O</t>
    <phoneticPr fontId="3"/>
  </si>
  <si>
    <t>P</t>
    <phoneticPr fontId="3"/>
  </si>
  <si>
    <t>Q</t>
    <phoneticPr fontId="3"/>
  </si>
  <si>
    <t>R</t>
    <phoneticPr fontId="3"/>
  </si>
  <si>
    <t>S</t>
    <phoneticPr fontId="3"/>
  </si>
  <si>
    <t>T</t>
    <phoneticPr fontId="3"/>
  </si>
  <si>
    <t>U</t>
    <phoneticPr fontId="3"/>
  </si>
  <si>
    <t>V</t>
    <phoneticPr fontId="3"/>
  </si>
  <si>
    <t>W</t>
    <phoneticPr fontId="3"/>
  </si>
  <si>
    <t>X</t>
    <phoneticPr fontId="3"/>
  </si>
  <si>
    <t>Y</t>
    <phoneticPr fontId="3"/>
  </si>
  <si>
    <t>Z</t>
    <phoneticPr fontId="3"/>
  </si>
  <si>
    <t>ピリオド↓</t>
    <phoneticPr fontId="3"/>
  </si>
  <si>
    <t>.</t>
    <phoneticPr fontId="3"/>
  </si>
  <si>
    <t>英字↓</t>
    <rPh sb="0" eb="2">
      <t>エイジ</t>
    </rPh>
    <phoneticPr fontId="3"/>
  </si>
  <si>
    <t>数字↓</t>
    <rPh sb="0" eb="2">
      <t>スウジ</t>
    </rPh>
    <phoneticPr fontId="3"/>
  </si>
  <si>
    <t>支出月</t>
    <rPh sb="0" eb="2">
      <t>シシュツ</t>
    </rPh>
    <rPh sb="2" eb="3">
      <t>ツキ</t>
    </rPh>
    <phoneticPr fontId="3"/>
  </si>
  <si>
    <t>委任者住所</t>
    <rPh sb="0" eb="3">
      <t>イニンシャ</t>
    </rPh>
    <rPh sb="3" eb="5">
      <t>ジュウショ</t>
    </rPh>
    <phoneticPr fontId="3"/>
  </si>
  <si>
    <t>委任者氏名</t>
    <rPh sb="0" eb="3">
      <t>イニンシャ</t>
    </rPh>
    <rPh sb="3" eb="5">
      <t>シメイ</t>
    </rPh>
    <phoneticPr fontId="3"/>
  </si>
  <si>
    <t>本体の購入に要する費用（消費税及び地方消費税は除く。）</t>
    <phoneticPr fontId="3"/>
  </si>
  <si>
    <t>本体の機器費及び設置に係る工事費（消費税及び地方消費税を除く。）</t>
    <phoneticPr fontId="3"/>
  </si>
  <si>
    <t>担当者
連絡先</t>
    <rPh sb="0" eb="3">
      <t>タントウシャ</t>
    </rPh>
    <phoneticPr fontId="3"/>
  </si>
  <si>
    <t>担当者役職</t>
    <rPh sb="3" eb="5">
      <t>ヤクショク</t>
    </rPh>
    <phoneticPr fontId="3"/>
  </si>
  <si>
    <t>申請担当者役職</t>
    <rPh sb="0" eb="2">
      <t>シンセイ</t>
    </rPh>
    <rPh sb="2" eb="4">
      <t>タントウ</t>
    </rPh>
    <rPh sb="4" eb="5">
      <t>シャ</t>
    </rPh>
    <rPh sb="5" eb="7">
      <t>ヤクショク</t>
    </rPh>
    <phoneticPr fontId="4"/>
  </si>
  <si>
    <t>事業所
基本情報</t>
    <rPh sb="0" eb="3">
      <t>ジギョウショ</t>
    </rPh>
    <rPh sb="4" eb="6">
      <t>キホン</t>
    </rPh>
    <rPh sb="6" eb="8">
      <t>ジョウホウ</t>
    </rPh>
    <phoneticPr fontId="3"/>
  </si>
  <si>
    <t>サービス種別</t>
    <rPh sb="4" eb="6">
      <t>シュベツ</t>
    </rPh>
    <phoneticPr fontId="3"/>
  </si>
  <si>
    <t>サービス系統</t>
    <rPh sb="4" eb="6">
      <t>ケイトウ</t>
    </rPh>
    <phoneticPr fontId="3"/>
  </si>
  <si>
    <t>サービス対象分野</t>
    <phoneticPr fontId="3"/>
  </si>
  <si>
    <t>指定事業所番号</t>
    <rPh sb="0" eb="2">
      <t>シテイ</t>
    </rPh>
    <rPh sb="2" eb="5">
      <t>ジギョウショ</t>
    </rPh>
    <rPh sb="5" eb="7">
      <t>バンゴウ</t>
    </rPh>
    <phoneticPr fontId="3"/>
  </si>
  <si>
    <t>（４）可搬型蓄電池</t>
    <rPh sb="3" eb="6">
      <t>カハンガタ</t>
    </rPh>
    <phoneticPr fontId="3"/>
  </si>
  <si>
    <t>（５）車両接続型電源</t>
    <rPh sb="3" eb="5">
      <t>シャリョウ</t>
    </rPh>
    <rPh sb="5" eb="8">
      <t>セツゾクガタ</t>
    </rPh>
    <rPh sb="8" eb="10">
      <t>デンゲン</t>
    </rPh>
    <phoneticPr fontId="3"/>
  </si>
  <si>
    <t>支出・購入（予定）月</t>
    <rPh sb="0" eb="2">
      <t>シシュツ</t>
    </rPh>
    <rPh sb="3" eb="5">
      <t>コウニュウ</t>
    </rPh>
    <rPh sb="6" eb="8">
      <t>ヨテイ</t>
    </rPh>
    <rPh sb="9" eb="10">
      <t>ツキ</t>
    </rPh>
    <phoneticPr fontId="3"/>
  </si>
  <si>
    <t>納品書、領収書等</t>
    <rPh sb="0" eb="3">
      <t>ノウヒンショ</t>
    </rPh>
    <rPh sb="4" eb="8">
      <t>リョウシュウショトウ</t>
    </rPh>
    <phoneticPr fontId="3"/>
  </si>
  <si>
    <t>支出・購入月</t>
    <rPh sb="0" eb="2">
      <t>シシュツ</t>
    </rPh>
    <rPh sb="3" eb="5">
      <t>コウニュウ</t>
    </rPh>
    <rPh sb="5" eb="6">
      <t>ツキ</t>
    </rPh>
    <phoneticPr fontId="3"/>
  </si>
  <si>
    <t>決算額</t>
    <rPh sb="0" eb="2">
      <t>ケッサン</t>
    </rPh>
    <rPh sb="2" eb="3">
      <t>ガク</t>
    </rPh>
    <phoneticPr fontId="3"/>
  </si>
  <si>
    <t>　標記の補助金について、交付要綱等に基づき、下記のとおり申請します。</t>
    <rPh sb="12" eb="16">
      <t>コウフヨウコウ</t>
    </rPh>
    <rPh sb="16" eb="17">
      <t>トウ</t>
    </rPh>
    <rPh sb="18" eb="19">
      <t>モト</t>
    </rPh>
    <phoneticPr fontId="3"/>
  </si>
  <si>
    <t>　標記の補助金について、交付要綱等に基づき、下記のとおり報告します。</t>
    <rPh sb="12" eb="16">
      <t>コウフヨウコウ</t>
    </rPh>
    <rPh sb="16" eb="17">
      <t>トウ</t>
    </rPh>
    <rPh sb="18" eb="19">
      <t>モト</t>
    </rPh>
    <rPh sb="28" eb="30">
      <t>ホウコク</t>
    </rPh>
    <phoneticPr fontId="3"/>
  </si>
  <si>
    <t>様式第１号（１）　所要額調書・所要額積算内訳書・BCP策定状況</t>
    <rPh sb="0" eb="2">
      <t>ヨウシキ</t>
    </rPh>
    <rPh sb="2" eb="3">
      <t>ダイ</t>
    </rPh>
    <rPh sb="4" eb="5">
      <t>ゴウ</t>
    </rPh>
    <rPh sb="9" eb="11">
      <t>ショヨウ</t>
    </rPh>
    <rPh sb="11" eb="12">
      <t>ガク</t>
    </rPh>
    <rPh sb="15" eb="17">
      <t>ショヨウ</t>
    </rPh>
    <rPh sb="17" eb="18">
      <t>ガク</t>
    </rPh>
    <rPh sb="18" eb="20">
      <t>セキサン</t>
    </rPh>
    <rPh sb="20" eb="22">
      <t>ウチワケ</t>
    </rPh>
    <rPh sb="22" eb="23">
      <t>ショ</t>
    </rPh>
    <rPh sb="27" eb="29">
      <t>サクテイ</t>
    </rPh>
    <rPh sb="29" eb="31">
      <t>ジョウキョウ</t>
    </rPh>
    <phoneticPr fontId="3"/>
  </si>
  <si>
    <t>BCP策定状況</t>
    <rPh sb="3" eb="5">
      <t>サクテイ</t>
    </rPh>
    <phoneticPr fontId="3"/>
  </si>
  <si>
    <t>様式第３号（１）　実績額調書・実績額積算内訳書・BCP策定状況</t>
    <rPh sb="0" eb="2">
      <t>ヨウシキ</t>
    </rPh>
    <rPh sb="2" eb="3">
      <t>ダイ</t>
    </rPh>
    <rPh sb="4" eb="5">
      <t>ゴウ</t>
    </rPh>
    <rPh sb="9" eb="11">
      <t>ジッセキ</t>
    </rPh>
    <rPh sb="11" eb="12">
      <t>ガク</t>
    </rPh>
    <rPh sb="15" eb="17">
      <t>ジッセキ</t>
    </rPh>
    <rPh sb="17" eb="18">
      <t>ガク</t>
    </rPh>
    <rPh sb="18" eb="20">
      <t>セキサン</t>
    </rPh>
    <rPh sb="20" eb="22">
      <t>ウチワケ</t>
    </rPh>
    <rPh sb="22" eb="23">
      <t>ショ</t>
    </rPh>
    <rPh sb="27" eb="29">
      <t>サクテイ</t>
    </rPh>
    <rPh sb="29" eb="31">
      <t>ジョウキョウ</t>
    </rPh>
    <phoneticPr fontId="3"/>
  </si>
  <si>
    <t>　　支払金口座振替依頼書（新規・変更用）</t>
    <rPh sb="13" eb="15">
      <t>シンキ</t>
    </rPh>
    <rPh sb="16" eb="18">
      <t>ヘンコウ</t>
    </rPh>
    <phoneticPr fontId="3"/>
  </si>
  <si>
    <t>自己資本額</t>
    <rPh sb="0" eb="2">
      <t>ジコ</t>
    </rPh>
    <rPh sb="2" eb="4">
      <t>シホン</t>
    </rPh>
    <rPh sb="4" eb="5">
      <t>ガク</t>
    </rPh>
    <phoneticPr fontId="3"/>
  </si>
  <si>
    <t>対象経費実支出額</t>
    <rPh sb="0" eb="2">
      <t>タイショウ</t>
    </rPh>
    <rPh sb="2" eb="4">
      <t>ケイヒ</t>
    </rPh>
    <rPh sb="4" eb="5">
      <t>ジツ</t>
    </rPh>
    <rPh sb="5" eb="7">
      <t>シシュツ</t>
    </rPh>
    <rPh sb="7" eb="8">
      <t>ガク</t>
    </rPh>
    <phoneticPr fontId="3"/>
  </si>
  <si>
    <t>　補助金交付申請する事項について、必ず下記内訳書に記入し、補助対象経費の内容について具体的にわかるようにすること。</t>
    <phoneticPr fontId="3"/>
  </si>
  <si>
    <t>施設等名称：</t>
    <phoneticPr fontId="3"/>
  </si>
  <si>
    <t>高齢分野</t>
    <rPh sb="0" eb="2">
      <t>コウレイ</t>
    </rPh>
    <rPh sb="2" eb="4">
      <t>ブンヤ</t>
    </rPh>
    <phoneticPr fontId="39"/>
  </si>
  <si>
    <t>入所系</t>
    <phoneticPr fontId="39"/>
  </si>
  <si>
    <t>特別養護老人ホーム</t>
    <phoneticPr fontId="40"/>
  </si>
  <si>
    <t>障害分野</t>
    <rPh sb="0" eb="4">
      <t>ショウガイブンヤ</t>
    </rPh>
    <phoneticPr fontId="39"/>
  </si>
  <si>
    <t>入所系</t>
    <rPh sb="0" eb="3">
      <t>ニュウショケイ</t>
    </rPh>
    <phoneticPr fontId="39"/>
  </si>
  <si>
    <t>入所系</t>
    <rPh sb="0" eb="2">
      <t>ニュウショ</t>
    </rPh>
    <rPh sb="2" eb="3">
      <t>ケイ</t>
    </rPh>
    <phoneticPr fontId="37"/>
  </si>
  <si>
    <t>乳児院</t>
  </si>
  <si>
    <t>生福分野</t>
    <rPh sb="0" eb="1">
      <t>セイ</t>
    </rPh>
    <rPh sb="1" eb="2">
      <t>フク</t>
    </rPh>
    <rPh sb="2" eb="4">
      <t>ブンヤ</t>
    </rPh>
    <phoneticPr fontId="39"/>
  </si>
  <si>
    <t>救護施設</t>
    <rPh sb="0" eb="4">
      <t>キュウゴシセツ</t>
    </rPh>
    <phoneticPr fontId="39"/>
  </si>
  <si>
    <t>介護老人保健施設</t>
    <phoneticPr fontId="40"/>
  </si>
  <si>
    <t>母子生活支援施設</t>
    <rPh sb="0" eb="2">
      <t>ボシ</t>
    </rPh>
    <rPh sb="2" eb="4">
      <t>セイカツ</t>
    </rPh>
    <rPh sb="4" eb="6">
      <t>シエン</t>
    </rPh>
    <rPh sb="6" eb="8">
      <t>シセツ</t>
    </rPh>
    <phoneticPr fontId="38"/>
  </si>
  <si>
    <t>更生施設</t>
    <rPh sb="0" eb="2">
      <t>コウセイ</t>
    </rPh>
    <rPh sb="2" eb="4">
      <t>シセツ</t>
    </rPh>
    <phoneticPr fontId="39"/>
  </si>
  <si>
    <t>認知症高齢者グループホーム</t>
    <phoneticPr fontId="40"/>
  </si>
  <si>
    <t>児童養護施設</t>
  </si>
  <si>
    <t>宿所提供施設</t>
    <rPh sb="0" eb="2">
      <t>シュクショ</t>
    </rPh>
    <rPh sb="2" eb="4">
      <t>テイキョウ</t>
    </rPh>
    <rPh sb="4" eb="6">
      <t>シセツ</t>
    </rPh>
    <phoneticPr fontId="39"/>
  </si>
  <si>
    <t>有料老人ホーム</t>
    <rPh sb="0" eb="2">
      <t>ユウリョウ</t>
    </rPh>
    <rPh sb="2" eb="4">
      <t>ロウジン</t>
    </rPh>
    <phoneticPr fontId="40"/>
  </si>
  <si>
    <t>短期入所</t>
    <rPh sb="0" eb="2">
      <t>タンキ</t>
    </rPh>
    <rPh sb="2" eb="4">
      <t>ニュウショ</t>
    </rPh>
    <phoneticPr fontId="41"/>
  </si>
  <si>
    <t>女性自立支援施設</t>
    <rPh sb="0" eb="2">
      <t>ジョセイ</t>
    </rPh>
    <rPh sb="2" eb="4">
      <t>ジリツ</t>
    </rPh>
    <rPh sb="4" eb="6">
      <t>シエン</t>
    </rPh>
    <rPh sb="6" eb="8">
      <t>シセツ</t>
    </rPh>
    <phoneticPr fontId="38"/>
  </si>
  <si>
    <t>無料低額宿泊所</t>
    <rPh sb="0" eb="2">
      <t>ムリョウ</t>
    </rPh>
    <rPh sb="2" eb="4">
      <t>テイガク</t>
    </rPh>
    <rPh sb="4" eb="6">
      <t>シュクハク</t>
    </rPh>
    <rPh sb="6" eb="7">
      <t>ジョ</t>
    </rPh>
    <phoneticPr fontId="39"/>
  </si>
  <si>
    <t>サービス付き高齢者住宅</t>
    <rPh sb="4" eb="5">
      <t>ツ</t>
    </rPh>
    <rPh sb="6" eb="9">
      <t>コウレイシャ</t>
    </rPh>
    <rPh sb="9" eb="11">
      <t>ジュウタク</t>
    </rPh>
    <phoneticPr fontId="40"/>
  </si>
  <si>
    <t>都外施設</t>
    <rPh sb="0" eb="1">
      <t>ト</t>
    </rPh>
    <rPh sb="1" eb="2">
      <t>ガイ</t>
    </rPh>
    <rPh sb="2" eb="4">
      <t>シセツ</t>
    </rPh>
    <phoneticPr fontId="39"/>
  </si>
  <si>
    <t>養護老人ホーム</t>
    <rPh sb="0" eb="2">
      <t>ヨウゴ</t>
    </rPh>
    <rPh sb="2" eb="4">
      <t>ロウジン</t>
    </rPh>
    <phoneticPr fontId="40"/>
  </si>
  <si>
    <t>通所系</t>
    <rPh sb="0" eb="3">
      <t>ツウショケイ</t>
    </rPh>
    <phoneticPr fontId="39"/>
  </si>
  <si>
    <t>生活介護</t>
    <rPh sb="0" eb="2">
      <t>セイカツ</t>
    </rPh>
    <rPh sb="2" eb="4">
      <t>カイゴ</t>
    </rPh>
    <phoneticPr fontId="41"/>
  </si>
  <si>
    <t>女性相談センター一時保護施設</t>
    <rPh sb="0" eb="2">
      <t>ジョセイ</t>
    </rPh>
    <rPh sb="2" eb="4">
      <t>ソウダン</t>
    </rPh>
    <phoneticPr fontId="38"/>
  </si>
  <si>
    <t>就労移行支援</t>
    <rPh sb="0" eb="2">
      <t>シュウロウ</t>
    </rPh>
    <rPh sb="2" eb="4">
      <t>イコウ</t>
    </rPh>
    <rPh sb="4" eb="6">
      <t>シエン</t>
    </rPh>
    <phoneticPr fontId="41"/>
  </si>
  <si>
    <t>就労継続支援（A型）</t>
    <rPh sb="8" eb="9">
      <t>ガタ</t>
    </rPh>
    <phoneticPr fontId="41"/>
  </si>
  <si>
    <t>通所系</t>
    <phoneticPr fontId="39"/>
  </si>
  <si>
    <t>通所介護</t>
    <rPh sb="0" eb="2">
      <t>ツウショ</t>
    </rPh>
    <rPh sb="2" eb="4">
      <t>カイゴ</t>
    </rPh>
    <phoneticPr fontId="40"/>
  </si>
  <si>
    <t>就労継続支援（B型）</t>
    <rPh sb="8" eb="9">
      <t>ガタ</t>
    </rPh>
    <phoneticPr fontId="41"/>
  </si>
  <si>
    <t>子育て短期支援事業</t>
    <rPh sb="0" eb="2">
      <t>コソダ</t>
    </rPh>
    <rPh sb="3" eb="5">
      <t>タンキ</t>
    </rPh>
    <rPh sb="5" eb="7">
      <t>シエン</t>
    </rPh>
    <rPh sb="7" eb="9">
      <t>ジギョウ</t>
    </rPh>
    <phoneticPr fontId="37"/>
  </si>
  <si>
    <t>短期入所生活介護</t>
    <rPh sb="0" eb="2">
      <t>タンキ</t>
    </rPh>
    <rPh sb="2" eb="4">
      <t>ニュウショ</t>
    </rPh>
    <rPh sb="4" eb="6">
      <t>セイカツ</t>
    </rPh>
    <rPh sb="6" eb="8">
      <t>カイゴ</t>
    </rPh>
    <phoneticPr fontId="39"/>
  </si>
  <si>
    <t>就労定着支援</t>
  </si>
  <si>
    <t>通所系</t>
    <rPh sb="0" eb="2">
      <t>ツウショ</t>
    </rPh>
    <rPh sb="2" eb="3">
      <t>ケイ</t>
    </rPh>
    <phoneticPr fontId="37"/>
  </si>
  <si>
    <t>認可保育所</t>
    <rPh sb="0" eb="2">
      <t>ニンカ</t>
    </rPh>
    <rPh sb="2" eb="4">
      <t>ホイク</t>
    </rPh>
    <rPh sb="4" eb="5">
      <t>ジョ</t>
    </rPh>
    <phoneticPr fontId="38"/>
  </si>
  <si>
    <t>小規模多機能型居宅介護</t>
    <phoneticPr fontId="40"/>
  </si>
  <si>
    <t>児童発達支援</t>
    <rPh sb="0" eb="2">
      <t>ジドウ</t>
    </rPh>
    <rPh sb="2" eb="4">
      <t>ハッタツ</t>
    </rPh>
    <rPh sb="4" eb="6">
      <t>シエン</t>
    </rPh>
    <phoneticPr fontId="36"/>
  </si>
  <si>
    <t>放課後等デイサービス</t>
  </si>
  <si>
    <t>相談系</t>
    <rPh sb="0" eb="2">
      <t>ソウダン</t>
    </rPh>
    <rPh sb="2" eb="3">
      <t>ケイ</t>
    </rPh>
    <phoneticPr fontId="39"/>
  </si>
  <si>
    <t>介護予防拠点</t>
    <phoneticPr fontId="40"/>
  </si>
  <si>
    <t>居宅訪問型児童発達支援</t>
  </si>
  <si>
    <t>地域包括支援センター</t>
    <rPh sb="0" eb="2">
      <t>チイキ</t>
    </rPh>
    <rPh sb="2" eb="4">
      <t>ホウカツ</t>
    </rPh>
    <rPh sb="4" eb="6">
      <t>シエン</t>
    </rPh>
    <phoneticPr fontId="40"/>
  </si>
  <si>
    <t>保育所等訪問支援</t>
  </si>
  <si>
    <t>家庭的保育事業</t>
    <rPh sb="0" eb="3">
      <t>カテイテキ</t>
    </rPh>
    <rPh sb="3" eb="5">
      <t>ホイク</t>
    </rPh>
    <rPh sb="5" eb="7">
      <t>ジギョウ</t>
    </rPh>
    <phoneticPr fontId="37"/>
  </si>
  <si>
    <t>訪問系</t>
    <rPh sb="0" eb="2">
      <t>ホウモン</t>
    </rPh>
    <rPh sb="2" eb="3">
      <t>ケイ</t>
    </rPh>
    <phoneticPr fontId="39"/>
  </si>
  <si>
    <t>居宅介護</t>
  </si>
  <si>
    <t>重度訪問介護</t>
  </si>
  <si>
    <t>老人福祉センター</t>
    <rPh sb="0" eb="2">
      <t>ロウジン</t>
    </rPh>
    <rPh sb="2" eb="4">
      <t>フクシ</t>
    </rPh>
    <phoneticPr fontId="40"/>
  </si>
  <si>
    <t>同行援護</t>
  </si>
  <si>
    <t>認証保育所</t>
    <rPh sb="0" eb="2">
      <t>ニンショウ</t>
    </rPh>
    <rPh sb="2" eb="4">
      <t>ホイク</t>
    </rPh>
    <rPh sb="4" eb="5">
      <t>ショ</t>
    </rPh>
    <phoneticPr fontId="37"/>
  </si>
  <si>
    <t>在宅介護支援センター</t>
    <rPh sb="0" eb="2">
      <t>ザイタク</t>
    </rPh>
    <rPh sb="2" eb="4">
      <t>カイゴ</t>
    </rPh>
    <rPh sb="4" eb="6">
      <t>シエン</t>
    </rPh>
    <phoneticPr fontId="40"/>
  </si>
  <si>
    <t>行動援護</t>
  </si>
  <si>
    <t>定期巡回・随時対応型訪問看護</t>
    <rPh sb="0" eb="2">
      <t>テイキ</t>
    </rPh>
    <rPh sb="2" eb="4">
      <t>ジュンカイ</t>
    </rPh>
    <rPh sb="5" eb="7">
      <t>ズイジ</t>
    </rPh>
    <rPh sb="7" eb="10">
      <t>タイオウガタ</t>
    </rPh>
    <rPh sb="10" eb="12">
      <t>ホウモン</t>
    </rPh>
    <rPh sb="12" eb="14">
      <t>カンゴ</t>
    </rPh>
    <phoneticPr fontId="3"/>
  </si>
  <si>
    <t>重度障害者等包括支援</t>
  </si>
  <si>
    <t>認可外保育施設</t>
  </si>
  <si>
    <t>看護小規模多機能型居宅介護</t>
    <rPh sb="0" eb="2">
      <t>カンゴ</t>
    </rPh>
    <rPh sb="2" eb="5">
      <t>ショウキボ</t>
    </rPh>
    <rPh sb="5" eb="9">
      <t>タキノウガタ</t>
    </rPh>
    <rPh sb="9" eb="11">
      <t>キョタク</t>
    </rPh>
    <rPh sb="11" eb="13">
      <t>カイゴ</t>
    </rPh>
    <phoneticPr fontId="3"/>
  </si>
  <si>
    <t>自立生活援助</t>
  </si>
  <si>
    <t>介護医療院</t>
    <rPh sb="0" eb="2">
      <t>カイゴ</t>
    </rPh>
    <rPh sb="2" eb="4">
      <t>イリョウ</t>
    </rPh>
    <rPh sb="4" eb="5">
      <t>イン</t>
    </rPh>
    <phoneticPr fontId="3"/>
  </si>
  <si>
    <t>計画相談支援</t>
  </si>
  <si>
    <t>定期利用保育事業</t>
    <rPh sb="0" eb="2">
      <t>テイキ</t>
    </rPh>
    <rPh sb="2" eb="4">
      <t>リヨウ</t>
    </rPh>
    <rPh sb="4" eb="6">
      <t>ホイク</t>
    </rPh>
    <rPh sb="6" eb="8">
      <t>ジギョウ</t>
    </rPh>
    <phoneticPr fontId="37"/>
  </si>
  <si>
    <t>通所リハビリテーション</t>
    <rPh sb="0" eb="2">
      <t>ツウショ</t>
    </rPh>
    <phoneticPr fontId="39"/>
  </si>
  <si>
    <t>地域相談支援</t>
  </si>
  <si>
    <t>病児保育事業</t>
    <rPh sb="0" eb="2">
      <t>ビョウジ</t>
    </rPh>
    <rPh sb="2" eb="4">
      <t>ホイク</t>
    </rPh>
    <rPh sb="4" eb="6">
      <t>ジギョウ</t>
    </rPh>
    <phoneticPr fontId="37"/>
  </si>
  <si>
    <t>短期入所療養介護</t>
    <rPh sb="0" eb="2">
      <t>タンキ</t>
    </rPh>
    <rPh sb="2" eb="4">
      <t>ニュウショ</t>
    </rPh>
    <rPh sb="4" eb="6">
      <t>リョウヨウ</t>
    </rPh>
    <rPh sb="6" eb="8">
      <t>カイゴ</t>
    </rPh>
    <phoneticPr fontId="39"/>
  </si>
  <si>
    <t>障害児相談支援</t>
  </si>
  <si>
    <t>多様な他者との関わりの機会の創出事業</t>
    <rPh sb="0" eb="2">
      <t>タヨウ</t>
    </rPh>
    <rPh sb="3" eb="4">
      <t>タ</t>
    </rPh>
    <rPh sb="4" eb="5">
      <t>シャ</t>
    </rPh>
    <rPh sb="7" eb="8">
      <t>カカ</t>
    </rPh>
    <rPh sb="11" eb="13">
      <t>キカイ</t>
    </rPh>
    <rPh sb="14" eb="16">
      <t>ソウシュツ</t>
    </rPh>
    <rPh sb="16" eb="18">
      <t>ジギョウ</t>
    </rPh>
    <phoneticPr fontId="37"/>
  </si>
  <si>
    <t>地域密着型通所介護</t>
    <rPh sb="0" eb="9">
      <t>チイキミッチャクガタツウショカイゴ</t>
    </rPh>
    <phoneticPr fontId="39"/>
  </si>
  <si>
    <t>その他</t>
    <rPh sb="2" eb="3">
      <t>タ</t>
    </rPh>
    <phoneticPr fontId="39"/>
  </si>
  <si>
    <t>補装具製作施設</t>
    <rPh sb="0" eb="3">
      <t>ホソウグ</t>
    </rPh>
    <rPh sb="3" eb="5">
      <t>セイサク</t>
    </rPh>
    <rPh sb="5" eb="7">
      <t>シセツ</t>
    </rPh>
    <phoneticPr fontId="36"/>
  </si>
  <si>
    <t>児童厚生施設（児童館）</t>
    <rPh sb="7" eb="9">
      <t>ジドウ</t>
    </rPh>
    <rPh sb="9" eb="10">
      <t>カン</t>
    </rPh>
    <phoneticPr fontId="38"/>
  </si>
  <si>
    <t>盲導犬訓練施設</t>
    <rPh sb="0" eb="3">
      <t>モウドウケン</t>
    </rPh>
    <rPh sb="3" eb="5">
      <t>クンレン</t>
    </rPh>
    <rPh sb="5" eb="7">
      <t>シセツ</t>
    </rPh>
    <phoneticPr fontId="36"/>
  </si>
  <si>
    <t>訪問入浴介護</t>
    <rPh sb="0" eb="2">
      <t>ホウモン</t>
    </rPh>
    <rPh sb="2" eb="4">
      <t>ニュウヨク</t>
    </rPh>
    <rPh sb="4" eb="6">
      <t>カイゴ</t>
    </rPh>
    <phoneticPr fontId="39"/>
  </si>
  <si>
    <t>点字図書館</t>
    <rPh sb="0" eb="2">
      <t>テンジ</t>
    </rPh>
    <rPh sb="2" eb="5">
      <t>トショカン</t>
    </rPh>
    <phoneticPr fontId="36"/>
  </si>
  <si>
    <t>子供食堂</t>
    <rPh sb="0" eb="2">
      <t>コドモ</t>
    </rPh>
    <rPh sb="2" eb="4">
      <t>ショクドウ</t>
    </rPh>
    <phoneticPr fontId="37"/>
  </si>
  <si>
    <t>訪問リハビリテーション</t>
    <rPh sb="0" eb="2">
      <t>ホウモン</t>
    </rPh>
    <phoneticPr fontId="39"/>
  </si>
  <si>
    <t>聴覚障害者情報提供施設</t>
  </si>
  <si>
    <t>子供の居場所創設事業</t>
    <rPh sb="0" eb="2">
      <t>コドモ</t>
    </rPh>
    <rPh sb="3" eb="10">
      <t>イバショソウセツジギョウ</t>
    </rPh>
    <phoneticPr fontId="37"/>
  </si>
  <si>
    <t>居宅療養管理指導</t>
    <rPh sb="0" eb="8">
      <t>キョタクリョウヨウカンリシドウ</t>
    </rPh>
    <phoneticPr fontId="39"/>
  </si>
  <si>
    <t>福祉ホーム</t>
  </si>
  <si>
    <t>児童育成支援拠点事業</t>
    <rPh sb="0" eb="2">
      <t>ジドウ</t>
    </rPh>
    <rPh sb="2" eb="4">
      <t>イクセイ</t>
    </rPh>
    <rPh sb="4" eb="6">
      <t>シエン</t>
    </rPh>
    <rPh sb="6" eb="8">
      <t>キョテン</t>
    </rPh>
    <rPh sb="8" eb="10">
      <t>ジギョウ</t>
    </rPh>
    <phoneticPr fontId="37"/>
  </si>
  <si>
    <t>地域活動支援センター</t>
  </si>
  <si>
    <t>訪問系</t>
    <rPh sb="0" eb="2">
      <t>ホウモン</t>
    </rPh>
    <rPh sb="2" eb="3">
      <t>ケイ</t>
    </rPh>
    <phoneticPr fontId="41"/>
  </si>
  <si>
    <t>身体障害者福祉センター</t>
    <rPh sb="0" eb="2">
      <t>シンタイ</t>
    </rPh>
    <rPh sb="2" eb="4">
      <t>ショウガイ</t>
    </rPh>
    <rPh sb="4" eb="5">
      <t>シャ</t>
    </rPh>
    <rPh sb="5" eb="7">
      <t>フクシ</t>
    </rPh>
    <phoneticPr fontId="36"/>
  </si>
  <si>
    <t>訪問系</t>
    <rPh sb="0" eb="2">
      <t>ホウモン</t>
    </rPh>
    <rPh sb="2" eb="3">
      <t>ケイ</t>
    </rPh>
    <phoneticPr fontId="37"/>
  </si>
  <si>
    <t>認可外の居宅訪問型保育事業</t>
    <phoneticPr fontId="38"/>
  </si>
  <si>
    <t>盲人ホーム</t>
    <rPh sb="0" eb="2">
      <t>モウジン</t>
    </rPh>
    <phoneticPr fontId="36"/>
  </si>
  <si>
    <t>相談系</t>
    <rPh sb="0" eb="2">
      <t>ソウダン</t>
    </rPh>
    <rPh sb="2" eb="3">
      <t>ケイ</t>
    </rPh>
    <phoneticPr fontId="37"/>
  </si>
  <si>
    <t>こども家庭センター</t>
    <rPh sb="3" eb="5">
      <t>カテイ</t>
    </rPh>
    <phoneticPr fontId="38"/>
  </si>
  <si>
    <t>相談系</t>
    <rPh sb="0" eb="2">
      <t>ソウダン</t>
    </rPh>
    <rPh sb="2" eb="3">
      <t>ケイ</t>
    </rPh>
    <phoneticPr fontId="41"/>
  </si>
  <si>
    <t>学童クラブ</t>
    <rPh sb="0" eb="2">
      <t>ガクドウ</t>
    </rPh>
    <phoneticPr fontId="38"/>
  </si>
  <si>
    <t>※必ず印鑑証明書のとおりに入力してください。</t>
    <rPh sb="1" eb="2">
      <t>カナラ</t>
    </rPh>
    <rPh sb="3" eb="8">
      <t>インカンショウメイショ</t>
    </rPh>
    <rPh sb="13" eb="15">
      <t>ニュウリョク</t>
    </rPh>
    <phoneticPr fontId="3"/>
  </si>
  <si>
    <t>※必ず印鑑証明書のとおりに入力してください。省略表記は不可。</t>
    <rPh sb="1" eb="2">
      <t>カナラ</t>
    </rPh>
    <rPh sb="3" eb="8">
      <t>インカンショウメイショ</t>
    </rPh>
    <rPh sb="13" eb="15">
      <t>ニュウリョク</t>
    </rPh>
    <rPh sb="22" eb="24">
      <t>ショウリャク</t>
    </rPh>
    <rPh sb="24" eb="26">
      <t>ヒョウキ</t>
    </rPh>
    <rPh sb="27" eb="29">
      <t>フカ</t>
    </rPh>
    <phoneticPr fontId="3"/>
  </si>
  <si>
    <t>高齢分野</t>
    <rPh sb="0" eb="4">
      <t>コウレイブンヤ</t>
    </rPh>
    <phoneticPr fontId="3"/>
  </si>
  <si>
    <t>障害分野</t>
    <rPh sb="0" eb="2">
      <t>ショウガイ</t>
    </rPh>
    <rPh sb="2" eb="4">
      <t>ブンヤ</t>
    </rPh>
    <phoneticPr fontId="3"/>
  </si>
  <si>
    <t>子供分野</t>
    <rPh sb="0" eb="2">
      <t>コドモ</t>
    </rPh>
    <rPh sb="2" eb="4">
      <t>ブンヤ</t>
    </rPh>
    <phoneticPr fontId="3"/>
  </si>
  <si>
    <t>生福分野</t>
    <rPh sb="0" eb="1">
      <t>セイ</t>
    </rPh>
    <rPh sb="1" eb="2">
      <t>フク</t>
    </rPh>
    <rPh sb="2" eb="4">
      <t>ブンヤ</t>
    </rPh>
    <phoneticPr fontId="3"/>
  </si>
  <si>
    <t>助産施設（第１種・第２種）</t>
    <rPh sb="5" eb="6">
      <t>ダイ</t>
    </rPh>
    <rPh sb="7" eb="8">
      <t>シュ</t>
    </rPh>
    <rPh sb="9" eb="10">
      <t>ダイ</t>
    </rPh>
    <rPh sb="11" eb="12">
      <t>シュ</t>
    </rPh>
    <phoneticPr fontId="42"/>
  </si>
  <si>
    <t>妊産婦等生活援助事業</t>
    <rPh sb="0" eb="10">
      <t>ニンサンプトウセイカツエンジョジギョウ</t>
    </rPh>
    <phoneticPr fontId="37"/>
  </si>
  <si>
    <t>居宅訪問型保育事業</t>
    <rPh sb="0" eb="2">
      <t>キョタク</t>
    </rPh>
    <rPh sb="2" eb="4">
      <t>ホウモン</t>
    </rPh>
    <rPh sb="4" eb="5">
      <t>ガタ</t>
    </rPh>
    <rPh sb="5" eb="7">
      <t>ホイク</t>
    </rPh>
    <rPh sb="7" eb="9">
      <t>ジギョウ</t>
    </rPh>
    <phoneticPr fontId="38"/>
  </si>
  <si>
    <t>児童相談所一時保護所</t>
    <rPh sb="9" eb="10">
      <t>ショ</t>
    </rPh>
    <phoneticPr fontId="38"/>
  </si>
  <si>
    <t>産後ケア事業</t>
    <rPh sb="0" eb="2">
      <t>サンゴ</t>
    </rPh>
    <rPh sb="4" eb="6">
      <t>ジギョウ</t>
    </rPh>
    <phoneticPr fontId="41"/>
  </si>
  <si>
    <t>小規模保育事業</t>
    <phoneticPr fontId="3"/>
  </si>
  <si>
    <t>事業所内保育事業</t>
    <phoneticPr fontId="3"/>
  </si>
  <si>
    <t>子供家庭支援センター</t>
    <rPh sb="0" eb="6">
      <t>コドモカテイシエン</t>
    </rPh>
    <phoneticPr fontId="37"/>
  </si>
  <si>
    <t>児童相談所</t>
    <phoneticPr fontId="38"/>
  </si>
  <si>
    <t>産前・産後サポート事業</t>
    <rPh sb="0" eb="2">
      <t>サンゼン</t>
    </rPh>
    <rPh sb="3" eb="5">
      <t>サンゴ</t>
    </rPh>
    <rPh sb="9" eb="11">
      <t>ジギョウ</t>
    </rPh>
    <phoneticPr fontId="37"/>
  </si>
  <si>
    <t>利用者支援事業実施施設</t>
    <rPh sb="7" eb="9">
      <t>ジッシ</t>
    </rPh>
    <rPh sb="9" eb="11">
      <t>シセツ</t>
    </rPh>
    <phoneticPr fontId="3"/>
  </si>
  <si>
    <t>家庭的保育事業（都制度）</t>
    <rPh sb="0" eb="3">
      <t>カテイテキ</t>
    </rPh>
    <rPh sb="3" eb="5">
      <t>ホイク</t>
    </rPh>
    <rPh sb="5" eb="7">
      <t>ジギョウ</t>
    </rPh>
    <rPh sb="8" eb="9">
      <t>ト</t>
    </rPh>
    <rPh sb="9" eb="11">
      <t>セイド</t>
    </rPh>
    <phoneticPr fontId="37"/>
  </si>
  <si>
    <t>保育所型認定こども園</t>
    <rPh sb="0" eb="2">
      <t>ホイク</t>
    </rPh>
    <rPh sb="2" eb="3">
      <t>ショ</t>
    </rPh>
    <rPh sb="3" eb="4">
      <t>ガタ</t>
    </rPh>
    <rPh sb="4" eb="6">
      <t>ニンテイ</t>
    </rPh>
    <rPh sb="9" eb="10">
      <t>エン</t>
    </rPh>
    <phoneticPr fontId="37"/>
  </si>
  <si>
    <t>地方裁量型認定こども園</t>
    <rPh sb="0" eb="2">
      <t>チホウ</t>
    </rPh>
    <rPh sb="2" eb="5">
      <t>サイリョウガタ</t>
    </rPh>
    <rPh sb="5" eb="7">
      <t>ニンテイ</t>
    </rPh>
    <rPh sb="10" eb="11">
      <t>エン</t>
    </rPh>
    <phoneticPr fontId="37"/>
  </si>
  <si>
    <t>幼保連携型認定こども園</t>
    <rPh sb="0" eb="2">
      <t>ヨウホ</t>
    </rPh>
    <rPh sb="2" eb="5">
      <t>レンケイガタ</t>
    </rPh>
    <rPh sb="5" eb="7">
      <t>ニンテイ</t>
    </rPh>
    <rPh sb="10" eb="11">
      <t>エン</t>
    </rPh>
    <phoneticPr fontId="37"/>
  </si>
  <si>
    <t>その他</t>
    <rPh sb="2" eb="3">
      <t>タ</t>
    </rPh>
    <phoneticPr fontId="3"/>
  </si>
  <si>
    <t>　　　　　　　　　　　　　　　　　　　　　　　　　　　　　　　法人名</t>
    <rPh sb="31" eb="33">
      <t>ホウジン</t>
    </rPh>
    <rPh sb="33" eb="34">
      <t>メイ</t>
    </rPh>
    <phoneticPr fontId="3"/>
  </si>
  <si>
    <t>令和７年度社会福祉施設等への非常用電源等</t>
    <phoneticPr fontId="3"/>
  </si>
  <si>
    <t>令和７年度社会福祉施設等への非常用電源等整備促進事業補助金</t>
    <phoneticPr fontId="3"/>
  </si>
  <si>
    <t>令和７年４月</t>
    <rPh sb="0" eb="2">
      <t>レイワ</t>
    </rPh>
    <rPh sb="3" eb="4">
      <t>ネン</t>
    </rPh>
    <rPh sb="5" eb="6">
      <t>ガツ</t>
    </rPh>
    <phoneticPr fontId="3"/>
  </si>
  <si>
    <t>令和７年５月</t>
    <rPh sb="0" eb="2">
      <t>レイワ</t>
    </rPh>
    <rPh sb="3" eb="4">
      <t>ネン</t>
    </rPh>
    <rPh sb="5" eb="6">
      <t>ガツ</t>
    </rPh>
    <phoneticPr fontId="3"/>
  </si>
  <si>
    <t>令和７年６月</t>
    <rPh sb="0" eb="2">
      <t>レイワ</t>
    </rPh>
    <rPh sb="3" eb="4">
      <t>ネン</t>
    </rPh>
    <rPh sb="5" eb="6">
      <t>ガツ</t>
    </rPh>
    <phoneticPr fontId="3"/>
  </si>
  <si>
    <t>令和７年７月</t>
    <rPh sb="0" eb="2">
      <t>レイワ</t>
    </rPh>
    <rPh sb="3" eb="4">
      <t>ネン</t>
    </rPh>
    <rPh sb="5" eb="6">
      <t>ガツ</t>
    </rPh>
    <phoneticPr fontId="3"/>
  </si>
  <si>
    <t>令和７年８月</t>
    <rPh sb="0" eb="2">
      <t>レイワ</t>
    </rPh>
    <rPh sb="3" eb="4">
      <t>ネン</t>
    </rPh>
    <rPh sb="5" eb="6">
      <t>ガツ</t>
    </rPh>
    <phoneticPr fontId="3"/>
  </si>
  <si>
    <t>令和７年９月</t>
    <rPh sb="0" eb="2">
      <t>レイワ</t>
    </rPh>
    <rPh sb="3" eb="4">
      <t>ネン</t>
    </rPh>
    <rPh sb="5" eb="6">
      <t>ガツ</t>
    </rPh>
    <phoneticPr fontId="3"/>
  </si>
  <si>
    <t>令和７年１０月</t>
    <rPh sb="0" eb="2">
      <t>レイワ</t>
    </rPh>
    <rPh sb="3" eb="4">
      <t>ネン</t>
    </rPh>
    <rPh sb="6" eb="7">
      <t>ガツ</t>
    </rPh>
    <phoneticPr fontId="3"/>
  </si>
  <si>
    <t>令和７年１１月</t>
    <rPh sb="0" eb="2">
      <t>レイワ</t>
    </rPh>
    <rPh sb="3" eb="4">
      <t>ネン</t>
    </rPh>
    <rPh sb="6" eb="7">
      <t>ガツ</t>
    </rPh>
    <phoneticPr fontId="3"/>
  </si>
  <si>
    <t>令和７年１２月</t>
    <rPh sb="0" eb="2">
      <t>レイワ</t>
    </rPh>
    <rPh sb="3" eb="4">
      <t>ネン</t>
    </rPh>
    <rPh sb="6" eb="7">
      <t>ガツ</t>
    </rPh>
    <phoneticPr fontId="3"/>
  </si>
  <si>
    <t>令和８年１月</t>
    <rPh sb="0" eb="2">
      <t>レイワ</t>
    </rPh>
    <rPh sb="3" eb="4">
      <t>ネン</t>
    </rPh>
    <rPh sb="5" eb="6">
      <t>ガツ</t>
    </rPh>
    <phoneticPr fontId="3"/>
  </si>
  <si>
    <t>令和８年２月</t>
    <rPh sb="0" eb="2">
      <t>レイワ</t>
    </rPh>
    <rPh sb="3" eb="4">
      <t>ネン</t>
    </rPh>
    <rPh sb="5" eb="6">
      <t>ガツ</t>
    </rPh>
    <phoneticPr fontId="3"/>
  </si>
  <si>
    <t>令和８年３月</t>
    <rPh sb="0" eb="2">
      <t>レイワ</t>
    </rPh>
    <rPh sb="3" eb="4">
      <t>ネン</t>
    </rPh>
    <rPh sb="5" eb="6">
      <t>ガツ</t>
    </rPh>
    <phoneticPr fontId="3"/>
  </si>
  <si>
    <t>　委任期間：　　申請日から令和８年３月３１日まで。</t>
    <rPh sb="1" eb="3">
      <t>イニン</t>
    </rPh>
    <rPh sb="3" eb="5">
      <t>キカン</t>
    </rPh>
    <rPh sb="8" eb="10">
      <t>シンセイ</t>
    </rPh>
    <rPh sb="10" eb="11">
      <t>ビ</t>
    </rPh>
    <rPh sb="13" eb="14">
      <t>レイ</t>
    </rPh>
    <rPh sb="14" eb="15">
      <t>ワ</t>
    </rPh>
    <rPh sb="16" eb="17">
      <t>ネン</t>
    </rPh>
    <rPh sb="18" eb="19">
      <t>ガツ</t>
    </rPh>
    <rPh sb="21" eb="22">
      <t>ニチ</t>
    </rPh>
    <phoneticPr fontId="3"/>
  </si>
  <si>
    <t>ﾞ</t>
    <phoneticPr fontId="3"/>
  </si>
  <si>
    <t>ﾟ</t>
    <phoneticPr fontId="3"/>
  </si>
  <si>
    <t>　社会福祉施設等への非常用電源等の整備促進事業補助金交付要綱第16条に基づき、下記のとおり請求いたします。</t>
    <phoneticPr fontId="3"/>
  </si>
  <si>
    <t>　社会福祉施設等への非常用電源等の整備促進事業補助金交付要綱第17条に基づき、下記のとおり請求いたします。</t>
    <phoneticPr fontId="3"/>
  </si>
  <si>
    <t>クリーム色の入力箇所への正確な入力に御協力ください。郵送提出の場合、このシートの印刷は不要です。</t>
    <rPh sb="4" eb="5">
      <t>イロ</t>
    </rPh>
    <rPh sb="6" eb="8">
      <t>ニュウリョク</t>
    </rPh>
    <rPh sb="8" eb="10">
      <t>カショ</t>
    </rPh>
    <rPh sb="12" eb="14">
      <t>セイカク</t>
    </rPh>
    <rPh sb="15" eb="17">
      <t>ニュウリョク</t>
    </rPh>
    <rPh sb="18" eb="21">
      <t>ゴキョウリョク</t>
    </rPh>
    <rPh sb="26" eb="28">
      <t>ユウソウ</t>
    </rPh>
    <rPh sb="28" eb="30">
      <t>テイシュツ</t>
    </rPh>
    <rPh sb="31" eb="33">
      <t>バアイ</t>
    </rPh>
    <rPh sb="40" eb="42">
      <t>インサツ</t>
    </rPh>
    <rPh sb="43" eb="45">
      <t>フヨウ</t>
    </rPh>
    <phoneticPr fontId="3"/>
  </si>
  <si>
    <t>宿泊型自立訓練</t>
    <rPh sb="0" eb="3">
      <t>シュクハクガタ</t>
    </rPh>
    <rPh sb="3" eb="5">
      <t>ジリツ</t>
    </rPh>
    <rPh sb="5" eb="7">
      <t>クンレン</t>
    </rPh>
    <phoneticPr fontId="41"/>
  </si>
  <si>
    <t>　標記の補助金について、交付要綱等に基づき、下記のとおり請求します。</t>
    <rPh sb="28" eb="30">
      <t>セイキュウ</t>
    </rPh>
    <phoneticPr fontId="3"/>
  </si>
  <si>
    <t>　　私は、下記の者を代理人と定め、令和７年度社会福祉施設等への非常用電源等整備促進</t>
    <rPh sb="2" eb="3">
      <t>ワタシ</t>
    </rPh>
    <phoneticPr fontId="3"/>
  </si>
  <si>
    <r>
      <t>単価</t>
    </r>
    <r>
      <rPr>
        <b/>
        <u/>
        <sz val="12"/>
        <color theme="1"/>
        <rFont val="ＭＳ 明朝"/>
        <family val="1"/>
        <charset val="128"/>
      </rPr>
      <t>（税込）</t>
    </r>
    <r>
      <rPr>
        <sz val="12"/>
        <color theme="1"/>
        <rFont val="ＭＳ 明朝"/>
        <family val="1"/>
        <charset val="128"/>
      </rPr>
      <t>（円）</t>
    </r>
    <rPh sb="0" eb="2">
      <t>タンカ</t>
    </rPh>
    <rPh sb="3" eb="5">
      <t>ゼイコミ</t>
    </rPh>
    <rPh sb="7" eb="8">
      <t>エン</t>
    </rPh>
    <phoneticPr fontId="3"/>
  </si>
  <si>
    <r>
      <t>単価</t>
    </r>
    <r>
      <rPr>
        <b/>
        <u/>
        <sz val="12"/>
        <color theme="1"/>
        <rFont val="ＭＳ 明朝"/>
        <family val="1"/>
        <charset val="128"/>
      </rPr>
      <t>（税抜）</t>
    </r>
    <r>
      <rPr>
        <sz val="12"/>
        <color theme="1"/>
        <rFont val="ＭＳ 明朝"/>
        <family val="1"/>
        <charset val="128"/>
      </rPr>
      <t>（円）</t>
    </r>
    <rPh sb="0" eb="2">
      <t>タンカ</t>
    </rPh>
    <rPh sb="3" eb="4">
      <t>ゼイ</t>
    </rPh>
    <rPh sb="4" eb="5">
      <t>ヌ</t>
    </rPh>
    <rPh sb="7" eb="8">
      <t>エン</t>
    </rPh>
    <phoneticPr fontId="3"/>
  </si>
  <si>
    <t>2</t>
    <phoneticPr fontId="3"/>
  </si>
  <si>
    <t>児童自立生活援助事業所（Ⅲ型を除く）</t>
    <rPh sb="2" eb="4">
      <t>ジリツ</t>
    </rPh>
    <rPh sb="4" eb="6">
      <t>セイカツ</t>
    </rPh>
    <rPh sb="6" eb="8">
      <t>エンジョ</t>
    </rPh>
    <rPh sb="8" eb="10">
      <t>ジギョウ</t>
    </rPh>
    <rPh sb="10" eb="11">
      <t>ショ</t>
    </rPh>
    <rPh sb="13" eb="14">
      <t>ガタ</t>
    </rPh>
    <rPh sb="15" eb="16">
      <t>ノゾ</t>
    </rPh>
    <phoneticPr fontId="38"/>
  </si>
  <si>
    <t>小規模住居型児童養育事業所</t>
    <phoneticPr fontId="3"/>
  </si>
  <si>
    <t>一時預かり事業（幼稚園型を除く）</t>
    <rPh sb="0" eb="2">
      <t>イチジ</t>
    </rPh>
    <rPh sb="2" eb="3">
      <t>アズ</t>
    </rPh>
    <rPh sb="5" eb="7">
      <t>ジギョウ</t>
    </rPh>
    <rPh sb="8" eb="12">
      <t>ヨウチエンガタ</t>
    </rPh>
    <rPh sb="13" eb="14">
      <t>ノゾ</t>
    </rPh>
    <phoneticPr fontId="37"/>
  </si>
  <si>
    <t>一時預かり事業（幼稚園型を除く）</t>
    <rPh sb="0" eb="2">
      <t>イチジ</t>
    </rPh>
    <rPh sb="2" eb="3">
      <t>アズ</t>
    </rPh>
    <rPh sb="5" eb="7">
      <t>ジギョウ</t>
    </rPh>
    <rPh sb="8" eb="11">
      <t>ヨウチエン</t>
    </rPh>
    <rPh sb="11" eb="12">
      <t>ガタ</t>
    </rPh>
    <rPh sb="13" eb="14">
      <t>ノゾ</t>
    </rPh>
    <phoneticPr fontId="37"/>
  </si>
  <si>
    <t>長音・ハイフン↓</t>
    <rPh sb="0" eb="2">
      <t>チョウオン</t>
    </rPh>
    <phoneticPr fontId="3"/>
  </si>
  <si>
    <t>軽費老人ホーム</t>
    <phoneticPr fontId="40"/>
  </si>
  <si>
    <t>子供・子育て支援分野</t>
    <rPh sb="0" eb="2">
      <t>コドモ</t>
    </rPh>
    <rPh sb="3" eb="5">
      <t>コソダ</t>
    </rPh>
    <rPh sb="6" eb="8">
      <t>シエン</t>
    </rPh>
    <rPh sb="8" eb="10">
      <t>ブンヤ</t>
    </rPh>
    <phoneticPr fontId="39"/>
  </si>
  <si>
    <t>子供・子育て支援分野</t>
    <rPh sb="3" eb="5">
      <t>コソダ</t>
    </rPh>
    <rPh sb="6" eb="8">
      <t>シエン</t>
    </rPh>
    <phoneticPr fontId="39"/>
  </si>
  <si>
    <t>子供・子育て支援分野</t>
    <rPh sb="0" eb="2">
      <t>コドモ</t>
    </rPh>
    <rPh sb="3" eb="5">
      <t>コソダ</t>
    </rPh>
    <rPh sb="6" eb="8">
      <t>シエン</t>
    </rPh>
    <rPh sb="8" eb="10">
      <t>ブンヤ</t>
    </rPh>
    <phoneticPr fontId="3"/>
  </si>
  <si>
    <t>　社会福祉施設等への非常用電源等整備促進事業補助金交付要綱（令和６年５月８日付６福祉障企第233号。（改正）令和７年6月11日付7福祉障企第592号。以下「交付要綱」という。）第10条の規定に基づく補助金交付申請を行うに当たり、当該申請により補助金等の交付を受けようとする者（法人その他の団体にあっては、代表者、役員又は使用人その他の従業員若しくは構成員を含む。）が東京都暴力団排除条例第２条第２号に規定する暴力団、同条第３号に規定する暴力団員又は同条第４号に規定する暴力団関係者（以下「暴力団員等」という。）に該当せず、かつ将来にわたっても該当しないことをここに誓約いたします。
　また、この誓約に違反又は相違があり、同要綱別記１補助条件６（１）の規定により補助金等の交付の決定の取消しを受けた場合において、同要綱別記１補助条件７の規定に基づき返還を命じられたときは、これに異議なく応じることを誓約いたします。
　あわせて、知事が必要と認めた場合には、暴力団員等であるか否かの確認のため、警視庁へ照会がなされることに同意いたします。</t>
    <phoneticPr fontId="3"/>
  </si>
  <si>
    <t>　社会福祉施設等への非常用電源等整備促進事業補助金交付要綱（令和6年5月8日付6福祉子企第239号。（一部改正）令和7年5月19日付7福祉子企第207号。以下「交付要綱」という。）第11条の規定に基づく補助金交付申請を行うに当たり、当該申請により補助金等の交付を受けようとする者（法人その他の団体にあっては、代表者、役員又は使用人その他の従業員若しくは構成員を含む。）が東京都暴力団排除条例第２条第２号に規定する暴力団、同条第３号に規定する暴力団員又は同条第４号に規定する暴力団関係者（以下「暴力団員等」という。）に該当せず、かつ将来にわたっても該当しないことをここに誓約いたします。
　また、この誓約に違反又は相違があり、同要綱別記１補助条件６（１）の規定により補助金等の交付の決定の取消しを受けた場合において、同要綱別記１補助条件７の規定に基づき返還を命じられたときは、これに異議なく応じることを誓約いたします。
　あわせて、知事が必要と認めた場合には、暴力団員等であるか否かの確認のため、警視庁へ照会がなされることに同意いたします。</t>
    <phoneticPr fontId="3"/>
  </si>
  <si>
    <t>　社会福祉施設等への非常用電源等整備促進事業補助金交付要綱（令和6年5月9日付6福祉生保第143号。（一部改正）令和７年4月22日付７福祉生保第37号。以下「交付要綱」という。）第10条の規定に基づく補助金交付申請を行うに当たり、当該申請により補助金等の交付を受けようとする者（法人その他の団体にあっては、代表者、役員又は使用人その他の従業員若しくは構成員を含む。）が東京都暴力団排除条例第２条第２号に規定する暴力団、同条第３号に規定する暴力団員又は同条第４号に規定する暴力団関係者（以下「暴力団員等」という。）に該当せず、かつ将来にわたっても該当しないことをここに誓約いたします。
　また、この誓約に違反又は相違があり、同要綱別記１補助条件６（１）の規定により補助金等の交付の決定の取消しを受けた場合において、同要綱別記１補助条件７の規定に基づき返還を命じられたときは、これに異議なく応じることを誓約いたします。
　あわせて、知事が必要と認めた場合には、暴力団員等であるか否かの確認のため、警視庁へ照会がなされることに同意いたします。</t>
    <phoneticPr fontId="3"/>
  </si>
  <si>
    <t>　交付要綱第11条の規定に基づき、今回補助金交付申請を行う施設は、令和６年度、東京都が実施する「社会福祉施設等への非常用電源等整備促進事業」による補助を受けていません。
　また、この誓約に違反又は相違があり、同要綱別記１補助条件６（１）の規定により補助金等の交付の決定の取消しを受けた場合において、同要綱別記１補助条件７の規定に基づき返還を命じられたときは、これに異議なく応じることを誓約いたします。
＊交付要綱第９条の規定に基づき、補助は１施設につき１回限りです。</t>
    <rPh sb="1" eb="3">
      <t>コウフ</t>
    </rPh>
    <rPh sb="3" eb="5">
      <t>ヨウコウ</t>
    </rPh>
    <rPh sb="17" eb="19">
      <t>コンカイ</t>
    </rPh>
    <rPh sb="27" eb="28">
      <t>オコナ</t>
    </rPh>
    <rPh sb="29" eb="31">
      <t>シセツ</t>
    </rPh>
    <rPh sb="39" eb="41">
      <t>トウキョウ</t>
    </rPh>
    <rPh sb="41" eb="42">
      <t>ト</t>
    </rPh>
    <rPh sb="43" eb="45">
      <t>ジッシ</t>
    </rPh>
    <rPh sb="48" eb="55">
      <t>シャカイフクシシセツナド</t>
    </rPh>
    <rPh sb="57" eb="60">
      <t>ヒジョウヨウ</t>
    </rPh>
    <rPh sb="60" eb="62">
      <t>デンゲン</t>
    </rPh>
    <rPh sb="62" eb="63">
      <t>ナド</t>
    </rPh>
    <rPh sb="63" eb="69">
      <t>セイビソクシンジギョウ</t>
    </rPh>
    <rPh sb="73" eb="75">
      <t>ホジョ</t>
    </rPh>
    <rPh sb="76" eb="77">
      <t>ウ</t>
    </rPh>
    <rPh sb="203" eb="205">
      <t>コウフ</t>
    </rPh>
    <rPh sb="205" eb="207">
      <t>ヨウコウ</t>
    </rPh>
    <rPh sb="207" eb="208">
      <t>ダイ</t>
    </rPh>
    <rPh sb="209" eb="210">
      <t>ジョウ</t>
    </rPh>
    <rPh sb="211" eb="213">
      <t>キテイ</t>
    </rPh>
    <rPh sb="214" eb="215">
      <t>モト</t>
    </rPh>
    <rPh sb="218" eb="220">
      <t>ホジョ</t>
    </rPh>
    <rPh sb="222" eb="224">
      <t>シセツ</t>
    </rPh>
    <rPh sb="228" eb="229">
      <t>カイ</t>
    </rPh>
    <rPh sb="229" eb="230">
      <t>カギ</t>
    </rPh>
    <phoneticPr fontId="3"/>
  </si>
  <si>
    <t>　交付要綱第10条の規定に基づき、今回補助金交付申請を行う施設は、令和６年度、東京都が実施する「社会福祉施設等への非常用電源等整備促進事業」による補助を受けていません。
　また、この誓約に違反又は相違があり、同要綱別記１補助条件６（１）の規定により補助金等の交付の決定の取消しを受けた場合において、同要綱別記１補助条件７の規定に基づき返還を命じられたときは、これに異議なく応じることを誓約いたします。
＊交付要綱第８条の規定に基づき、補助は１施設につき１回限りです。</t>
    <rPh sb="1" eb="3">
      <t>コウフ</t>
    </rPh>
    <rPh sb="3" eb="5">
      <t>ヨウコウ</t>
    </rPh>
    <rPh sb="17" eb="19">
      <t>コンカイ</t>
    </rPh>
    <rPh sb="27" eb="28">
      <t>オコナ</t>
    </rPh>
    <rPh sb="29" eb="31">
      <t>シセツ</t>
    </rPh>
    <phoneticPr fontId="3"/>
  </si>
  <si>
    <t>　交付要綱第11条の規定に基づき、今回補助金交付申請を行う施設は、令和６年度、東京都が実施する「社会福祉施設等への非常用電源等整備促進事業」による補助を受けていません。
　また、この誓約に違反又は相違があり、同要綱別記１補助条件６（１）の規定により補助金等の交付の決定の取消しを受けた場合において、同要綱別記１補助条件７の規定に基づき返還を命じられたときは、これに異議なく応じることを誓約いたします。
＊交付要綱第9条の規定に基づき、補助は１施設につき１回限りです。</t>
    <rPh sb="1" eb="3">
      <t>コウフ</t>
    </rPh>
    <rPh sb="3" eb="5">
      <t>ヨウコウ</t>
    </rPh>
    <rPh sb="17" eb="19">
      <t>コンカイ</t>
    </rPh>
    <rPh sb="27" eb="28">
      <t>オコナ</t>
    </rPh>
    <rPh sb="29" eb="31">
      <t>シセツ</t>
    </rPh>
    <phoneticPr fontId="3"/>
  </si>
  <si>
    <t>令和　　年　　月　　日</t>
    <rPh sb="0" eb="2">
      <t>レイワ</t>
    </rPh>
    <rPh sb="4" eb="5">
      <t>ネン</t>
    </rPh>
    <rPh sb="7" eb="8">
      <t>ガツ</t>
    </rPh>
    <rPh sb="10" eb="11">
      <t>ニチ</t>
    </rPh>
    <phoneticPr fontId="3"/>
  </si>
  <si>
    <t>自立訓練</t>
    <rPh sb="0" eb="2">
      <t>ジリツ</t>
    </rPh>
    <rPh sb="2" eb="4">
      <t>クンレン</t>
    </rPh>
    <phoneticPr fontId="41"/>
  </si>
  <si>
    <t>障害者支援施設</t>
    <phoneticPr fontId="3"/>
  </si>
  <si>
    <t>福祉型障害児入所施設</t>
    <rPh sb="0" eb="2">
      <t>フクシ</t>
    </rPh>
    <rPh sb="2" eb="3">
      <t>ガタ</t>
    </rPh>
    <rPh sb="3" eb="5">
      <t>ショウガイ</t>
    </rPh>
    <rPh sb="5" eb="6">
      <t>ジ</t>
    </rPh>
    <rPh sb="6" eb="8">
      <t>ニュウショ</t>
    </rPh>
    <rPh sb="8" eb="10">
      <t>シセツ</t>
    </rPh>
    <phoneticPr fontId="3"/>
  </si>
  <si>
    <t>医療型障害児入所施設</t>
    <rPh sb="0" eb="2">
      <t>イリョウ</t>
    </rPh>
    <rPh sb="2" eb="3">
      <t>ガタ</t>
    </rPh>
    <rPh sb="3" eb="5">
      <t>ショウガイ</t>
    </rPh>
    <rPh sb="5" eb="6">
      <t>ジ</t>
    </rPh>
    <rPh sb="6" eb="8">
      <t>ニュウショ</t>
    </rPh>
    <rPh sb="8" eb="10">
      <t>シセツ</t>
    </rPh>
    <phoneticPr fontId="3"/>
  </si>
  <si>
    <t>障害者支援施設</t>
    <rPh sb="2" eb="3">
      <t>シャ</t>
    </rPh>
    <rPh sb="3" eb="5">
      <t>シエン</t>
    </rPh>
    <phoneticPr fontId="3"/>
  </si>
  <si>
    <t>福祉型障害児入所施設</t>
    <rPh sb="0" eb="3">
      <t>フクシガタ</t>
    </rPh>
    <rPh sb="3" eb="5">
      <t>ショウガイ</t>
    </rPh>
    <rPh sb="5" eb="6">
      <t>ジ</t>
    </rPh>
    <rPh sb="6" eb="8">
      <t>ニュウショ</t>
    </rPh>
    <rPh sb="8" eb="10">
      <t>シセツ</t>
    </rPh>
    <phoneticPr fontId="3"/>
  </si>
  <si>
    <t>入所系</t>
    <rPh sb="0" eb="2">
      <t>ニュウショ</t>
    </rPh>
    <rPh sb="2" eb="3">
      <t>ケイ</t>
    </rPh>
    <phoneticPr fontId="39"/>
  </si>
  <si>
    <t>に関する権限を委任します。</t>
    <phoneticPr fontId="3"/>
  </si>
  <si>
    <t>　事業補助金についての</t>
    <phoneticPr fontId="3"/>
  </si>
  <si>
    <t>申請・受領</t>
    <rPh sb="0" eb="2">
      <t>シンセイ</t>
    </rPh>
    <rPh sb="3" eb="5">
      <t>ジュリョウ</t>
    </rPh>
    <phoneticPr fontId="3"/>
  </si>
  <si>
    <t>認知症対応型デイサービス</t>
    <rPh sb="0" eb="3">
      <t>ニンチショウ</t>
    </rPh>
    <rPh sb="3" eb="6">
      <t>タイオウガタ</t>
    </rPh>
    <phoneticPr fontId="40"/>
  </si>
  <si>
    <t>訪問介護ステーション</t>
    <rPh sb="0" eb="2">
      <t>ホウモン</t>
    </rPh>
    <rPh sb="2" eb="4">
      <t>カイゴ</t>
    </rPh>
    <phoneticPr fontId="39"/>
  </si>
  <si>
    <t>居宅介護支援事業所</t>
    <rPh sb="0" eb="2">
      <t>キョタク</t>
    </rPh>
    <rPh sb="2" eb="4">
      <t>カイゴ</t>
    </rPh>
    <rPh sb="4" eb="6">
      <t>シエン</t>
    </rPh>
    <rPh sb="6" eb="9">
      <t>ジギョウショ</t>
    </rPh>
    <phoneticPr fontId="39"/>
  </si>
  <si>
    <t>訪問看護ステーション</t>
    <rPh sb="0" eb="2">
      <t>ホウモン</t>
    </rPh>
    <rPh sb="2" eb="4">
      <t>カンゴ</t>
    </rPh>
    <phoneticPr fontId="39"/>
  </si>
  <si>
    <t>生活支援ハウス</t>
    <rPh sb="0" eb="2">
      <t>セイカツ</t>
    </rPh>
    <rPh sb="2" eb="4">
      <t>シエン</t>
    </rPh>
    <phoneticPr fontId="40"/>
  </si>
  <si>
    <t>老人デイサービス</t>
    <rPh sb="0" eb="2">
      <t>ロウジン</t>
    </rPh>
    <phoneticPr fontId="3"/>
  </si>
  <si>
    <t>老人介護支援センター</t>
    <rPh sb="0" eb="2">
      <t>ロウジン</t>
    </rPh>
    <rPh sb="2" eb="4">
      <t>カイゴ</t>
    </rPh>
    <rPh sb="4" eb="6">
      <t>シエン</t>
    </rPh>
    <phoneticPr fontId="3"/>
  </si>
  <si>
    <t>通所系</t>
    <rPh sb="0" eb="2">
      <t>ツウショ</t>
    </rPh>
    <rPh sb="2" eb="3">
      <t>ケイ</t>
    </rPh>
    <phoneticPr fontId="3"/>
  </si>
  <si>
    <t>相談系</t>
    <rPh sb="0" eb="2">
      <t>ソウダン</t>
    </rPh>
    <rPh sb="2" eb="3">
      <t>ケイ</t>
    </rPh>
    <phoneticPr fontId="3"/>
  </si>
  <si>
    <t>地域子育て支援拠点事業所</t>
    <rPh sb="0" eb="2">
      <t>チイキ</t>
    </rPh>
    <rPh sb="2" eb="4">
      <t>コソダ</t>
    </rPh>
    <rPh sb="5" eb="7">
      <t>シエン</t>
    </rPh>
    <rPh sb="7" eb="9">
      <t>キョテン</t>
    </rPh>
    <rPh sb="9" eb="12">
      <t>ジギョウショ</t>
    </rPh>
    <phoneticPr fontId="38"/>
  </si>
  <si>
    <t>社会福祉法人とうきょうのかい</t>
    <phoneticPr fontId="3"/>
  </si>
  <si>
    <t>代表理事</t>
  </si>
  <si>
    <t>東京　はなこ</t>
    <rPh sb="0" eb="2">
      <t>トウキョウ</t>
    </rPh>
    <phoneticPr fontId="3"/>
  </si>
  <si>
    <t>東京都新宿区西新宿○丁目△番□号</t>
    <phoneticPr fontId="3"/>
  </si>
  <si>
    <t>特別養護老人ホーム</t>
  </si>
  <si>
    <t>1234567890</t>
    <phoneticPr fontId="3"/>
  </si>
  <si>
    <t>ひがししんじゅく特別養護老人ホーム</t>
  </si>
  <si>
    <t>東京都新宿区東新宿□丁目○番△号</t>
  </si>
  <si>
    <t>総務部総務課</t>
  </si>
  <si>
    <t>申請　たろう</t>
  </si>
  <si>
    <t>総務課長</t>
    <rPh sb="0" eb="2">
      <t>ソウム</t>
    </rPh>
    <rPh sb="2" eb="4">
      <t>カチョウ</t>
    </rPh>
    <phoneticPr fontId="3"/>
  </si>
  <si>
    <t>090-****-****</t>
    <phoneticPr fontId="3"/>
  </si>
  <si>
    <t>shinsei*******@****.co.jp</t>
    <phoneticPr fontId="3"/>
  </si>
  <si>
    <t>事業者（法人）所在地</t>
  </si>
  <si>
    <t>令和　７年　７月　１日</t>
    <rPh sb="0" eb="2">
      <t>レイワ</t>
    </rPh>
    <rPh sb="4" eb="5">
      <t>ネン</t>
    </rPh>
    <rPh sb="7" eb="8">
      <t>ガツ</t>
    </rPh>
    <rPh sb="10" eb="11">
      <t>ニチ</t>
    </rPh>
    <phoneticPr fontId="3"/>
  </si>
  <si>
    <t>株式会社△△△　□□□蓄電池V-2025</t>
    <phoneticPr fontId="3"/>
  </si>
  <si>
    <t>令和　７年　１１月　１日</t>
    <phoneticPr fontId="3"/>
  </si>
  <si>
    <t>〇〇〇</t>
    <phoneticPr fontId="3"/>
  </si>
  <si>
    <t>△△</t>
    <phoneticPr fontId="3"/>
  </si>
  <si>
    <t>ﾌ</t>
  </si>
  <si>
    <t>ｸ</t>
  </si>
  <si>
    <t>)</t>
  </si>
  <si>
    <t>ﾄ</t>
  </si>
  <si>
    <t>ｳ</t>
  </si>
  <si>
    <t>ｷ</t>
  </si>
  <si>
    <t>ﾖ</t>
  </si>
  <si>
    <t>ﾉ</t>
  </si>
  <si>
    <t>ｶ</t>
  </si>
  <si>
    <t>ｲ</t>
  </si>
  <si>
    <t>内容（機器のメーカー名・品名・型番等）</t>
    <rPh sb="3" eb="5">
      <t>キキ</t>
    </rPh>
    <rPh sb="10" eb="11">
      <t>メイ</t>
    </rPh>
    <rPh sb="12" eb="14">
      <t>ヒンメイ</t>
    </rPh>
    <rPh sb="15" eb="17">
      <t>カタバン</t>
    </rPh>
    <rPh sb="17" eb="18">
      <t>ナド</t>
    </rPh>
    <phoneticPr fontId="3"/>
  </si>
  <si>
    <t>内容（機器のメーカー名・品名・型番等）</t>
    <rPh sb="3" eb="5">
      <t>キキ</t>
    </rPh>
    <rPh sb="10" eb="11">
      <t>メイ</t>
    </rPh>
    <rPh sb="12" eb="14">
      <t>ヒンメイ</t>
    </rPh>
    <rPh sb="15" eb="17">
      <t>カタバン</t>
    </rPh>
    <phoneticPr fontId="3"/>
  </si>
  <si>
    <t>　社会福祉施設等への非常用電源等整備促進事業補助金交付要綱（令和6年5月1日付6福祉高施第106号。（改正）令和７年４月24日付７福祉高施第127号。以下「交付要綱」という。）第11条の規定に基づく補助金交付申請を行うに当たり、当該申請により補助金等の交付を受けようとする者（法人その他の団体にあっては、代表者、役員又は使用人その他の従業員若しくは構成員を含む。）が東京都暴力団排除条例第２条第２号に規定する暴力団、同条第３号に規定する暴力団員又は同条第４号に規定する暴力団関係者（以下「暴力団員等」という。）に該当せず、かつ将来にわたっても該当しないことをここに誓約いたします。
　また、この誓約に違反又は相違があり、同要綱別記１補助条件６（１）の規定により補助金等の交付の決定の取消しを受けた場合において、同要綱別記１補助条件７の規定に基づき返還を命じられたときは、これに異議なく応じることを誓約いたします。
　あわせて、知事が必要と認めた場合には、暴力団員等であるか否かの確認のため、警視庁へ照会がなされることに同意いたします。</t>
    <rPh sb="30" eb="32">
      <t>レイワ</t>
    </rPh>
    <rPh sb="33" eb="34">
      <t>ネン</t>
    </rPh>
    <rPh sb="35" eb="36">
      <t>ガツ</t>
    </rPh>
    <rPh sb="37" eb="38">
      <t>ニチ</t>
    </rPh>
    <rPh sb="38" eb="39">
      <t>ツキ</t>
    </rPh>
    <rPh sb="40" eb="42">
      <t>フクシ</t>
    </rPh>
    <rPh sb="42" eb="43">
      <t>コウ</t>
    </rPh>
    <rPh sb="43" eb="44">
      <t>シ</t>
    </rPh>
    <rPh sb="44" eb="45">
      <t>ダイ</t>
    </rPh>
    <rPh sb="48" eb="49">
      <t>ゴウ</t>
    </rPh>
    <rPh sb="51" eb="53">
      <t>カイセイ</t>
    </rPh>
    <rPh sb="75" eb="77">
      <t>イカ</t>
    </rPh>
    <rPh sb="78" eb="80">
      <t>コウフ</t>
    </rPh>
    <rPh sb="80" eb="82">
      <t>ヨウコウ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</si>
</sst>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Red]\(#,##0\)"/>
    <numFmt numFmtId="178" formatCode="#,##0&quot; 円&quot;"/>
    <numFmt numFmtId="179" formatCode="[DBNum3]\ [$-411]ggge&quot;年&quot;m&quot;月&quot;d&quot;日&quot;"/>
    <numFmt numFmtId="180" formatCode="[DBNum3][$-411]0"/>
    <numFmt numFmtId="181" formatCode="0_ "/>
  </numFmts>
  <fonts count="52">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4"/>
      <name val="ＭＳ 明朝"/>
      <family val="1"/>
      <charset val="128"/>
    </font>
    <font>
      <sz val="10"/>
      <name val="ＭＳ 明朝"/>
      <family val="1"/>
      <charset val="128"/>
    </font>
    <font>
      <sz val="12"/>
      <name val="ＭＳ 明朝"/>
      <family val="1"/>
      <charset val="128"/>
    </font>
    <font>
      <sz val="16"/>
      <name val="ＭＳ Ｐゴシック"/>
      <family val="3"/>
      <charset val="128"/>
    </font>
    <font>
      <sz val="11"/>
      <name val="ＭＳ 明朝"/>
      <family val="1"/>
      <charset val="128"/>
    </font>
    <font>
      <sz val="9"/>
      <color indexed="81"/>
      <name val="MS P ゴシック"/>
      <family val="3"/>
      <charset val="128"/>
    </font>
    <font>
      <b/>
      <sz val="9"/>
      <color indexed="81"/>
      <name val="MS P ゴシック"/>
      <family val="3"/>
      <charset val="128"/>
    </font>
    <font>
      <u/>
      <sz val="10"/>
      <name val="ＭＳ 明朝"/>
      <family val="1"/>
      <charset val="128"/>
    </font>
    <font>
      <sz val="11"/>
      <name val="ＭＳ Ｐ明朝"/>
      <family val="1"/>
      <charset val="128"/>
    </font>
    <font>
      <sz val="11"/>
      <name val="HG丸ｺﾞｼｯｸM-PRO"/>
      <family val="3"/>
      <charset val="128"/>
    </font>
    <font>
      <sz val="12"/>
      <name val="HG丸ｺﾞｼｯｸM-PRO"/>
      <family val="3"/>
      <charset val="128"/>
    </font>
    <font>
      <b/>
      <sz val="11"/>
      <color rgb="FFFF0000"/>
      <name val="HG丸ｺﾞｼｯｸM-PRO"/>
      <family val="3"/>
      <charset val="128"/>
    </font>
    <font>
      <sz val="20"/>
      <name val="HG丸ｺﾞｼｯｸM-PRO"/>
      <family val="3"/>
      <charset val="128"/>
    </font>
    <font>
      <sz val="12"/>
      <color theme="1"/>
      <name val="ＭＳ 明朝"/>
      <family val="1"/>
      <charset val="128"/>
    </font>
    <font>
      <sz val="20"/>
      <name val="ＭＳ 明朝"/>
      <family val="1"/>
      <charset val="128"/>
    </font>
    <font>
      <sz val="14"/>
      <name val="ＭＳ 明朝"/>
      <family val="1"/>
      <charset val="128"/>
    </font>
    <font>
      <u/>
      <sz val="14"/>
      <name val="ＭＳ 明朝"/>
      <family val="1"/>
      <charset val="128"/>
    </font>
    <font>
      <b/>
      <sz val="18"/>
      <name val="ＭＳ 明朝"/>
      <family val="1"/>
      <charset val="128"/>
    </font>
    <font>
      <b/>
      <sz val="20"/>
      <name val="ＭＳ 明朝"/>
      <family val="1"/>
      <charset val="128"/>
    </font>
    <font>
      <b/>
      <sz val="12"/>
      <name val="ＭＳ 明朝"/>
      <family val="1"/>
      <charset val="128"/>
    </font>
    <font>
      <b/>
      <sz val="20"/>
      <color indexed="8"/>
      <name val="ＭＳ 明朝"/>
      <family val="1"/>
      <charset val="128"/>
    </font>
    <font>
      <b/>
      <sz val="11"/>
      <color rgb="FFFF0000"/>
      <name val="ＭＳ 明朝"/>
      <family val="1"/>
      <charset val="128"/>
    </font>
    <font>
      <b/>
      <sz val="16"/>
      <color rgb="FFFF0000"/>
      <name val="ＭＳ 明朝"/>
      <family val="1"/>
      <charset val="128"/>
    </font>
    <font>
      <sz val="8"/>
      <name val="ＭＳ 明朝"/>
      <family val="1"/>
      <charset val="128"/>
    </font>
    <font>
      <b/>
      <sz val="16"/>
      <name val="ＭＳ Ｐ明朝"/>
      <family val="1"/>
      <charset val="128"/>
    </font>
    <font>
      <sz val="12"/>
      <name val="ＭＳ Ｐ明朝"/>
      <family val="1"/>
      <charset val="128"/>
    </font>
    <font>
      <sz val="10"/>
      <name val="Times New Roman"/>
      <family val="1"/>
    </font>
    <font>
      <sz val="10.5"/>
      <name val="ＭＳ 明朝"/>
      <family val="1"/>
      <charset val="128"/>
    </font>
    <font>
      <sz val="6"/>
      <name val="ＭＳ Ｐ明朝"/>
      <family val="1"/>
      <charset val="128"/>
    </font>
    <font>
      <sz val="22"/>
      <name val="ＭＳ 明朝"/>
      <family val="1"/>
      <charset val="128"/>
    </font>
    <font>
      <b/>
      <sz val="20"/>
      <color rgb="FFFF0000"/>
      <name val="ＭＳ 明朝"/>
      <family val="1"/>
      <charset val="128"/>
    </font>
    <font>
      <b/>
      <sz val="14"/>
      <color theme="0"/>
      <name val="ＭＳ 明朝"/>
      <family val="1"/>
      <charset val="128"/>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2"/>
      <scheme val="minor"/>
    </font>
    <font>
      <sz val="9"/>
      <name val="ＭＳ Ｐゴシック"/>
      <family val="3"/>
      <charset val="128"/>
      <scheme val="minor"/>
    </font>
    <font>
      <sz val="11"/>
      <name val="メイリオ"/>
      <family val="3"/>
      <charset val="128"/>
    </font>
    <font>
      <b/>
      <sz val="12"/>
      <color rgb="FFFF0000"/>
      <name val="HG丸ｺﾞｼｯｸM-PRO"/>
      <family val="3"/>
      <charset val="128"/>
    </font>
    <font>
      <sz val="11"/>
      <color theme="0"/>
      <name val="HG丸ｺﾞｼｯｸM-PRO"/>
      <family val="3"/>
      <charset val="128"/>
    </font>
    <font>
      <b/>
      <sz val="11"/>
      <name val="HG丸ｺﾞｼｯｸM-PRO"/>
      <family val="3"/>
      <charset val="128"/>
    </font>
    <font>
      <b/>
      <sz val="22"/>
      <name val="HG丸ｺﾞｼｯｸM-PRO"/>
      <family val="3"/>
      <charset val="128"/>
    </font>
    <font>
      <b/>
      <sz val="10.5"/>
      <name val="ＭＳ 明朝"/>
      <family val="1"/>
      <charset val="128"/>
    </font>
    <font>
      <u/>
      <sz val="11"/>
      <color theme="10"/>
      <name val="ＭＳ Ｐゴシック"/>
      <family val="3"/>
      <charset val="128"/>
    </font>
    <font>
      <b/>
      <u/>
      <sz val="12"/>
      <color theme="1"/>
      <name val="ＭＳ 明朝"/>
      <family val="1"/>
      <charset val="128"/>
    </font>
    <font>
      <sz val="11"/>
      <color theme="10"/>
      <name val="HG丸ｺﾞｼｯｸM-PRO"/>
      <family val="3"/>
      <charset val="128"/>
    </font>
  </fonts>
  <fills count="13">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66FFFF"/>
        <bgColor indexed="64"/>
      </patternFill>
    </fill>
    <fill>
      <patternFill patternType="solid">
        <fgColor rgb="FFFFFFCC"/>
        <bgColor indexed="64"/>
      </patternFill>
    </fill>
    <fill>
      <patternFill patternType="solid">
        <fgColor theme="3" tint="0.79998168889431442"/>
        <bgColor indexed="64"/>
      </patternFill>
    </fill>
    <fill>
      <patternFill patternType="solid">
        <fgColor rgb="FFFFFF99"/>
        <bgColor indexed="64"/>
      </patternFill>
    </fill>
    <fill>
      <patternFill patternType="solid">
        <fgColor rgb="FFCCFFCC"/>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8" tint="0.79998168889431442"/>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hair">
        <color indexed="55"/>
      </top>
      <bottom/>
      <diagonal/>
    </border>
    <border>
      <left style="thin">
        <color indexed="55"/>
      </left>
      <right/>
      <top/>
      <bottom style="hair">
        <color indexed="55"/>
      </bottom>
      <diagonal/>
    </border>
    <border>
      <left/>
      <right/>
      <top/>
      <bottom style="hair">
        <color indexed="55"/>
      </bottom>
      <diagonal/>
    </border>
    <border>
      <left/>
      <right/>
      <top style="hair">
        <color indexed="55"/>
      </top>
      <bottom style="hair">
        <color indexed="55"/>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n">
        <color indexed="64"/>
      </bottom>
      <diagonal/>
    </border>
    <border>
      <left style="thick">
        <color indexed="64"/>
      </left>
      <right style="thick">
        <color indexed="64"/>
      </right>
      <top style="thin">
        <color indexed="64"/>
      </top>
      <bottom style="thick">
        <color indexed="64"/>
      </bottom>
      <diagonal/>
    </border>
    <border>
      <left/>
      <right style="thin">
        <color indexed="64"/>
      </right>
      <top/>
      <bottom style="thin">
        <color indexed="64"/>
      </bottom>
      <diagonal/>
    </border>
    <border>
      <left/>
      <right/>
      <top style="thin">
        <color indexed="64"/>
      </top>
      <bottom style="double">
        <color indexed="64"/>
      </bottom>
      <diagonal/>
    </border>
    <border>
      <left/>
      <right style="thick">
        <color indexed="64"/>
      </right>
      <top style="thin">
        <color indexed="64"/>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ashDotDot">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right style="medium">
        <color indexed="64"/>
      </right>
      <top style="thin">
        <color indexed="64"/>
      </top>
      <bottom/>
      <diagonal/>
    </border>
    <border>
      <left/>
      <right style="dotted">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55"/>
      </left>
      <right/>
      <top style="thin">
        <color indexed="64"/>
      </top>
      <bottom style="hair">
        <color indexed="55"/>
      </bottom>
      <diagonal/>
    </border>
    <border>
      <left/>
      <right/>
      <top style="thin">
        <color indexed="64"/>
      </top>
      <bottom style="hair">
        <color indexed="55"/>
      </bottom>
      <diagonal/>
    </border>
    <border>
      <left/>
      <right style="thin">
        <color indexed="64"/>
      </right>
      <top style="thin">
        <color indexed="64"/>
      </top>
      <bottom style="hair">
        <color indexed="55"/>
      </bottom>
      <diagonal/>
    </border>
    <border>
      <left/>
      <right style="thin">
        <color indexed="64"/>
      </right>
      <top/>
      <bottom style="hair">
        <color indexed="55"/>
      </bottom>
      <diagonal/>
    </border>
    <border>
      <left/>
      <right/>
      <top style="hair">
        <color indexed="55"/>
      </top>
      <bottom style="thin">
        <color indexed="64"/>
      </bottom>
      <diagonal/>
    </border>
    <border>
      <left style="thin">
        <color indexed="55"/>
      </left>
      <right/>
      <top style="hair">
        <color indexed="55"/>
      </top>
      <bottom style="thin">
        <color indexed="64"/>
      </bottom>
      <diagonal/>
    </border>
    <border>
      <left/>
      <right style="thin">
        <color indexed="64"/>
      </right>
      <top style="hair">
        <color indexed="55"/>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double">
        <color indexed="64"/>
      </bottom>
      <diagonal/>
    </border>
    <border>
      <left style="dotted">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s>
  <cellStyleXfs count="8">
    <xf numFmtId="0" fontId="0" fillId="0" borderId="0"/>
    <xf numFmtId="38" fontId="2" fillId="0" borderId="0" applyFont="0" applyFill="0" applyBorder="0" applyAlignment="0" applyProtection="0"/>
    <xf numFmtId="0" fontId="2" fillId="0" borderId="0"/>
    <xf numFmtId="0" fontId="2" fillId="0" borderId="0">
      <alignment vertical="center"/>
    </xf>
    <xf numFmtId="0" fontId="2" fillId="0" borderId="0">
      <alignment vertical="center"/>
    </xf>
    <xf numFmtId="0" fontId="1" fillId="0" borderId="0">
      <alignment vertical="center"/>
    </xf>
    <xf numFmtId="0" fontId="30" fillId="0" borderId="0">
      <alignment horizontal="center" vertical="center"/>
    </xf>
    <xf numFmtId="0" fontId="49" fillId="0" borderId="0" applyNumberFormat="0" applyFill="0" applyBorder="0" applyAlignment="0" applyProtection="0"/>
  </cellStyleXfs>
  <cellXfs count="341">
    <xf numFmtId="0" fontId="0" fillId="0" borderId="0" xfId="0"/>
    <xf numFmtId="49" fontId="5" fillId="0" borderId="0" xfId="0" applyNumberFormat="1" applyFont="1" applyAlignment="1">
      <alignment horizontal="left" vertical="center"/>
    </xf>
    <xf numFmtId="0" fontId="8" fillId="0" borderId="0" xfId="0" applyFont="1" applyAlignment="1">
      <alignment vertical="center"/>
    </xf>
    <xf numFmtId="0" fontId="0" fillId="0" borderId="0" xfId="3" applyFont="1">
      <alignment vertical="center"/>
    </xf>
    <xf numFmtId="0" fontId="11" fillId="0" borderId="0" xfId="0" applyFont="1" applyAlignment="1">
      <alignment vertical="center" shrinkToFit="1"/>
    </xf>
    <xf numFmtId="0" fontId="12" fillId="0" borderId="0" xfId="3" applyFont="1">
      <alignment vertical="center"/>
    </xf>
    <xf numFmtId="0" fontId="12" fillId="0" borderId="0" xfId="3" applyFont="1" applyAlignment="1">
      <alignment horizontal="right" vertical="center"/>
    </xf>
    <xf numFmtId="0" fontId="13" fillId="0" borderId="1" xfId="0" applyFont="1" applyBorder="1" applyAlignment="1">
      <alignment vertical="center" shrinkToFit="1"/>
    </xf>
    <xf numFmtId="0" fontId="13" fillId="0" borderId="0" xfId="0" applyFont="1" applyAlignment="1">
      <alignment vertical="center" shrinkToFit="1"/>
    </xf>
    <xf numFmtId="0" fontId="13" fillId="3" borderId="1" xfId="0" applyFont="1" applyFill="1" applyBorder="1" applyAlignment="1">
      <alignment vertical="center" shrinkToFit="1"/>
    </xf>
    <xf numFmtId="0" fontId="13" fillId="8" borderId="1" xfId="0" applyFont="1" applyFill="1" applyBorder="1" applyAlignment="1">
      <alignment vertical="center" shrinkToFit="1"/>
    </xf>
    <xf numFmtId="38" fontId="13" fillId="3" borderId="1" xfId="1" applyFont="1" applyFill="1" applyBorder="1" applyAlignment="1">
      <alignment vertical="center" shrinkToFit="1"/>
    </xf>
    <xf numFmtId="38" fontId="13" fillId="0" borderId="1" xfId="1" applyFont="1" applyBorder="1" applyAlignment="1">
      <alignment vertical="center" shrinkToFit="1"/>
    </xf>
    <xf numFmtId="38" fontId="13" fillId="8" borderId="1" xfId="1" applyFont="1" applyFill="1" applyBorder="1" applyAlignment="1">
      <alignment vertical="center" shrinkToFit="1"/>
    </xf>
    <xf numFmtId="38" fontId="13" fillId="9" borderId="1" xfId="1" applyFont="1" applyFill="1" applyBorder="1" applyAlignment="1">
      <alignment vertical="center" shrinkToFit="1"/>
    </xf>
    <xf numFmtId="0" fontId="13" fillId="9" borderId="1" xfId="0" applyFont="1" applyFill="1" applyBorder="1" applyAlignment="1">
      <alignment vertical="center" shrinkToFit="1"/>
    </xf>
    <xf numFmtId="0" fontId="13" fillId="0" borderId="3" xfId="0" applyFont="1" applyBorder="1" applyAlignment="1">
      <alignment vertical="center" shrinkToFit="1"/>
    </xf>
    <xf numFmtId="38" fontId="13" fillId="9" borderId="12" xfId="1" applyFont="1" applyFill="1" applyBorder="1" applyAlignment="1">
      <alignment vertical="center" shrinkToFit="1"/>
    </xf>
    <xf numFmtId="0" fontId="13" fillId="10" borderId="1" xfId="0" applyFont="1" applyFill="1" applyBorder="1" applyAlignment="1">
      <alignment vertical="center" shrinkToFit="1"/>
    </xf>
    <xf numFmtId="0" fontId="13" fillId="11" borderId="1" xfId="0" applyFont="1" applyFill="1" applyBorder="1" applyAlignment="1">
      <alignment vertical="center" shrinkToFit="1"/>
    </xf>
    <xf numFmtId="177" fontId="6" fillId="5" borderId="1" xfId="0" applyNumberFormat="1" applyFont="1" applyFill="1" applyBorder="1" applyAlignment="1" applyProtection="1">
      <alignment horizontal="right" vertical="center"/>
      <protection locked="0"/>
    </xf>
    <xf numFmtId="0" fontId="17" fillId="5" borderId="1" xfId="0" applyFont="1" applyFill="1" applyBorder="1" applyAlignment="1" applyProtection="1">
      <alignment horizontal="center" vertical="center" shrinkToFit="1"/>
      <protection locked="0"/>
    </xf>
    <xf numFmtId="176" fontId="17" fillId="5" borderId="1" xfId="0" applyNumberFormat="1" applyFont="1" applyFill="1" applyBorder="1" applyAlignment="1" applyProtection="1">
      <alignment horizontal="right" vertical="center" shrinkToFit="1"/>
      <protection locked="0"/>
    </xf>
    <xf numFmtId="176" fontId="17" fillId="5" borderId="1" xfId="0" applyNumberFormat="1" applyFont="1" applyFill="1" applyBorder="1" applyAlignment="1" applyProtection="1">
      <alignment horizontal="center" vertical="center" shrinkToFit="1"/>
      <protection locked="0"/>
    </xf>
    <xf numFmtId="176" fontId="17" fillId="5" borderId="12" xfId="0" applyNumberFormat="1" applyFont="1" applyFill="1" applyBorder="1" applyAlignment="1" applyProtection="1">
      <alignment horizontal="right" vertical="center" shrinkToFit="1"/>
      <protection locked="0"/>
    </xf>
    <xf numFmtId="176" fontId="17" fillId="5" borderId="12" xfId="0" applyNumberFormat="1" applyFont="1" applyFill="1" applyBorder="1" applyAlignment="1" applyProtection="1">
      <alignment horizontal="center" vertical="center" shrinkToFit="1"/>
      <protection locked="0"/>
    </xf>
    <xf numFmtId="49" fontId="5" fillId="0" borderId="0" xfId="0" applyNumberFormat="1" applyFont="1" applyAlignment="1">
      <alignment horizontal="right" vertical="center"/>
    </xf>
    <xf numFmtId="0" fontId="0" fillId="0" borderId="0" xfId="3" applyFont="1" applyAlignment="1">
      <alignment vertical="center" wrapText="1"/>
    </xf>
    <xf numFmtId="0" fontId="12" fillId="0" borderId="0" xfId="3" applyFont="1" applyAlignment="1">
      <alignment horizontal="left" vertical="center"/>
    </xf>
    <xf numFmtId="49" fontId="6" fillId="0" borderId="0" xfId="0" applyNumberFormat="1" applyFont="1"/>
    <xf numFmtId="49" fontId="6" fillId="0" borderId="0" xfId="0" applyNumberFormat="1" applyFont="1" applyAlignment="1">
      <alignment vertical="center"/>
    </xf>
    <xf numFmtId="0" fontId="6" fillId="0" borderId="0" xfId="0" applyFont="1" applyAlignment="1">
      <alignment vertical="top" wrapText="1"/>
    </xf>
    <xf numFmtId="49" fontId="6" fillId="0" borderId="0" xfId="0" applyNumberFormat="1" applyFont="1" applyAlignment="1">
      <alignment horizontal="center" vertical="center"/>
    </xf>
    <xf numFmtId="0" fontId="0" fillId="0" borderId="0" xfId="0" applyAlignment="1">
      <alignment horizontal="center" vertical="center"/>
    </xf>
    <xf numFmtId="0" fontId="6" fillId="0" borderId="0" xfId="0" applyFont="1" applyAlignment="1">
      <alignment horizontal="left" vertical="center" wrapText="1"/>
    </xf>
    <xf numFmtId="38" fontId="6" fillId="0" borderId="0" xfId="1" applyFont="1" applyFill="1" applyBorder="1" applyProtection="1"/>
    <xf numFmtId="0" fontId="6" fillId="0" borderId="0" xfId="0" applyFont="1" applyAlignment="1">
      <alignment shrinkToFit="1"/>
    </xf>
    <xf numFmtId="49" fontId="6" fillId="0" borderId="0" xfId="0" applyNumberFormat="1" applyFont="1" applyAlignment="1">
      <alignment horizontal="left"/>
    </xf>
    <xf numFmtId="49" fontId="23" fillId="0" borderId="0" xfId="0" applyNumberFormat="1" applyFont="1" applyAlignment="1">
      <alignment horizontal="center"/>
    </xf>
    <xf numFmtId="49" fontId="6" fillId="0" borderId="0" xfId="0" applyNumberFormat="1" applyFont="1" applyAlignment="1">
      <alignment horizontal="right"/>
    </xf>
    <xf numFmtId="0" fontId="6" fillId="0" borderId="0" xfId="0" applyFont="1"/>
    <xf numFmtId="49" fontId="4" fillId="0" borderId="0" xfId="0" applyNumberFormat="1" applyFont="1" applyAlignment="1">
      <alignment horizontal="center"/>
    </xf>
    <xf numFmtId="0" fontId="8" fillId="0" borderId="0" xfId="0" applyFont="1"/>
    <xf numFmtId="0" fontId="8" fillId="0" borderId="0" xfId="0" applyFont="1" applyAlignment="1">
      <alignment horizontal="center" vertical="center"/>
    </xf>
    <xf numFmtId="0" fontId="8" fillId="0" borderId="0" xfId="0" applyFont="1" applyAlignment="1">
      <alignment horizontal="right"/>
    </xf>
    <xf numFmtId="0" fontId="19" fillId="4" borderId="1" xfId="0" applyFont="1" applyFill="1" applyBorder="1" applyAlignment="1">
      <alignment horizontal="center" vertical="center" wrapText="1"/>
    </xf>
    <xf numFmtId="0" fontId="19" fillId="3" borderId="12" xfId="0" applyFont="1" applyFill="1" applyBorder="1" applyAlignment="1">
      <alignment horizontal="center" vertical="center" wrapText="1"/>
    </xf>
    <xf numFmtId="0" fontId="19" fillId="3" borderId="25" xfId="0" applyFont="1" applyFill="1" applyBorder="1" applyAlignment="1">
      <alignment horizontal="center" vertical="center" wrapText="1"/>
    </xf>
    <xf numFmtId="0" fontId="19" fillId="3" borderId="24"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19" fillId="3" borderId="26" xfId="0" applyFont="1" applyFill="1" applyBorder="1" applyAlignment="1">
      <alignment horizontal="center" vertical="center" wrapText="1"/>
    </xf>
    <xf numFmtId="177" fontId="6" fillId="0" borderId="1" xfId="0" applyNumberFormat="1" applyFont="1" applyBorder="1" applyAlignment="1">
      <alignment horizontal="right" vertical="center" wrapText="1"/>
    </xf>
    <xf numFmtId="177" fontId="6" fillId="0" borderId="1" xfId="0" applyNumberFormat="1" applyFont="1" applyBorder="1" applyAlignment="1">
      <alignment horizontal="right" vertical="center"/>
    </xf>
    <xf numFmtId="177" fontId="6" fillId="0" borderId="3" xfId="0" applyNumberFormat="1" applyFont="1" applyBorder="1" applyAlignment="1">
      <alignment horizontal="center" vertical="center"/>
    </xf>
    <xf numFmtId="177" fontId="6" fillId="0" borderId="27" xfId="0" applyNumberFormat="1" applyFont="1" applyBorder="1" applyAlignment="1">
      <alignment horizontal="right" vertical="center"/>
    </xf>
    <xf numFmtId="177" fontId="6" fillId="0" borderId="35" xfId="0" applyNumberFormat="1" applyFont="1" applyBorder="1" applyAlignment="1">
      <alignment horizontal="right" vertical="center"/>
    </xf>
    <xf numFmtId="0" fontId="25" fillId="0" borderId="0" xfId="0" applyFont="1"/>
    <xf numFmtId="0" fontId="6" fillId="0" borderId="0" xfId="0" applyFont="1" applyAlignment="1">
      <alignment vertical="center"/>
    </xf>
    <xf numFmtId="0" fontId="8" fillId="0" borderId="0" xfId="0" applyFont="1" applyAlignment="1">
      <alignment shrinkToFit="1"/>
    </xf>
    <xf numFmtId="0" fontId="17" fillId="0" borderId="1" xfId="0" applyFont="1" applyBorder="1" applyAlignment="1">
      <alignment horizontal="center" vertical="center" shrinkToFit="1"/>
    </xf>
    <xf numFmtId="0" fontId="8" fillId="0" borderId="9" xfId="0" applyFont="1" applyBorder="1"/>
    <xf numFmtId="176" fontId="17" fillId="0" borderId="1" xfId="0" applyNumberFormat="1" applyFont="1" applyBorder="1" applyAlignment="1">
      <alignment horizontal="right" vertical="center" shrinkToFit="1"/>
    </xf>
    <xf numFmtId="176" fontId="17" fillId="0" borderId="1" xfId="0" applyNumberFormat="1" applyFont="1" applyBorder="1" applyAlignment="1">
      <alignment horizontal="right" vertical="center"/>
    </xf>
    <xf numFmtId="0" fontId="6" fillId="0" borderId="14" xfId="0" applyFont="1" applyBorder="1" applyAlignment="1">
      <alignment vertical="center"/>
    </xf>
    <xf numFmtId="0" fontId="6" fillId="0" borderId="15" xfId="0" applyFont="1" applyBorder="1" applyAlignment="1">
      <alignment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176" fontId="17" fillId="0" borderId="13" xfId="0" applyNumberFormat="1" applyFont="1" applyBorder="1" applyAlignment="1">
      <alignment horizontal="right" vertical="center"/>
    </xf>
    <xf numFmtId="38" fontId="8" fillId="0" borderId="0" xfId="1" applyFont="1" applyAlignment="1" applyProtection="1">
      <alignment vertical="center"/>
    </xf>
    <xf numFmtId="0" fontId="6" fillId="0" borderId="4" xfId="0" applyFont="1" applyBorder="1" applyAlignment="1">
      <alignment vertical="center"/>
    </xf>
    <xf numFmtId="0" fontId="26" fillId="0" borderId="0" xfId="0" applyFont="1" applyAlignment="1">
      <alignment horizontal="right" vertical="center"/>
    </xf>
    <xf numFmtId="176" fontId="6" fillId="0" borderId="23" xfId="0" applyNumberFormat="1" applyFont="1" applyBorder="1" applyAlignment="1">
      <alignment vertical="center"/>
    </xf>
    <xf numFmtId="0" fontId="21" fillId="0" borderId="0" xfId="0" applyFont="1" applyAlignment="1">
      <alignment horizontal="center" vertical="center"/>
    </xf>
    <xf numFmtId="38" fontId="8" fillId="0" borderId="0" xfId="1" applyFont="1" applyProtection="1"/>
    <xf numFmtId="0" fontId="43" fillId="0" borderId="1" xfId="0" applyFont="1" applyBorder="1" applyAlignment="1">
      <alignment horizontal="center" vertical="center" shrinkToFit="1"/>
    </xf>
    <xf numFmtId="0" fontId="43" fillId="0" borderId="0" xfId="0" applyFont="1" applyAlignment="1">
      <alignment horizontal="center" vertical="center" shrinkToFit="1"/>
    </xf>
    <xf numFmtId="0" fontId="43" fillId="0" borderId="1" xfId="2" applyFont="1" applyBorder="1" applyAlignment="1">
      <alignment horizontal="center" vertical="center" shrinkToFit="1"/>
    </xf>
    <xf numFmtId="0" fontId="43" fillId="0" borderId="0" xfId="2" applyFont="1" applyAlignment="1">
      <alignment horizontal="center" vertical="center" shrinkToFit="1"/>
    </xf>
    <xf numFmtId="0" fontId="43" fillId="0" borderId="1" xfId="0" applyFont="1" applyBorder="1" applyAlignment="1">
      <alignment horizontal="center" vertical="center" wrapText="1" shrinkToFit="1"/>
    </xf>
    <xf numFmtId="0" fontId="8" fillId="0" borderId="0" xfId="4" applyFont="1">
      <alignment vertical="center"/>
    </xf>
    <xf numFmtId="49" fontId="6" fillId="0" borderId="9" xfId="0" applyNumberFormat="1" applyFont="1" applyBorder="1"/>
    <xf numFmtId="0" fontId="43" fillId="0" borderId="2" xfId="0" applyFont="1" applyBorder="1" applyAlignment="1">
      <alignment horizontal="center" vertical="center" shrinkToFit="1"/>
    </xf>
    <xf numFmtId="0" fontId="16"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44" fillId="12" borderId="0" xfId="0" applyFont="1" applyFill="1" applyAlignment="1">
      <alignment vertical="center"/>
    </xf>
    <xf numFmtId="0" fontId="13" fillId="0" borderId="1" xfId="0" applyFont="1" applyBorder="1" applyAlignment="1">
      <alignment vertical="center"/>
    </xf>
    <xf numFmtId="49" fontId="13" fillId="5" borderId="1" xfId="0" applyNumberFormat="1" applyFont="1" applyFill="1" applyBorder="1" applyAlignment="1">
      <alignment horizontal="left" vertical="center" shrinkToFit="1"/>
    </xf>
    <xf numFmtId="0" fontId="15" fillId="0" borderId="0" xfId="0" applyFont="1" applyAlignment="1">
      <alignment vertical="center"/>
    </xf>
    <xf numFmtId="0" fontId="13" fillId="5" borderId="1" xfId="0" applyFont="1" applyFill="1" applyBorder="1" applyAlignment="1">
      <alignment horizontal="left" vertical="center" shrinkToFit="1"/>
    </xf>
    <xf numFmtId="0" fontId="13" fillId="0" borderId="0" xfId="0" applyFont="1" applyAlignment="1">
      <alignment horizontal="left" vertical="center" shrinkToFit="1"/>
    </xf>
    <xf numFmtId="0" fontId="46" fillId="0" borderId="0" xfId="0" applyFont="1" applyAlignment="1">
      <alignment horizontal="left" vertical="center" shrinkToFit="1"/>
    </xf>
    <xf numFmtId="0" fontId="13" fillId="2" borderId="1" xfId="0" applyFont="1" applyFill="1" applyBorder="1" applyAlignment="1">
      <alignment horizontal="left" vertical="center" shrinkToFit="1"/>
    </xf>
    <xf numFmtId="0" fontId="45" fillId="0" borderId="0" xfId="0" applyFont="1" applyAlignment="1">
      <alignment horizontal="left" vertical="center" shrinkToFit="1"/>
    </xf>
    <xf numFmtId="0" fontId="51" fillId="5" borderId="1" xfId="7" applyNumberFormat="1" applyFont="1" applyFill="1" applyBorder="1" applyAlignment="1" applyProtection="1">
      <alignment horizontal="left" vertical="center" shrinkToFit="1"/>
    </xf>
    <xf numFmtId="179" fontId="6" fillId="0" borderId="0" xfId="0" applyNumberFormat="1" applyFont="1" applyAlignment="1">
      <alignment vertical="center" shrinkToFit="1"/>
    </xf>
    <xf numFmtId="49" fontId="6" fillId="0" borderId="57" xfId="0" applyNumberFormat="1" applyFont="1" applyBorder="1"/>
    <xf numFmtId="177" fontId="6" fillId="5" borderId="1" xfId="0" applyNumberFormat="1" applyFont="1" applyFill="1" applyBorder="1" applyAlignment="1">
      <alignment horizontal="right" vertical="center"/>
    </xf>
    <xf numFmtId="0" fontId="17" fillId="5" borderId="1" xfId="0" applyFont="1" applyFill="1" applyBorder="1" applyAlignment="1">
      <alignment horizontal="center" vertical="center" shrinkToFit="1"/>
    </xf>
    <xf numFmtId="176" fontId="17" fillId="5" borderId="1" xfId="0" applyNumberFormat="1" applyFont="1" applyFill="1" applyBorder="1" applyAlignment="1">
      <alignment horizontal="right" vertical="center" shrinkToFit="1"/>
    </xf>
    <xf numFmtId="176" fontId="17" fillId="5" borderId="1" xfId="0" applyNumberFormat="1" applyFont="1" applyFill="1" applyBorder="1" applyAlignment="1">
      <alignment horizontal="center" vertical="center" shrinkToFit="1"/>
    </xf>
    <xf numFmtId="176" fontId="17" fillId="5" borderId="12" xfId="0" applyNumberFormat="1" applyFont="1" applyFill="1" applyBorder="1" applyAlignment="1">
      <alignment horizontal="right" vertical="center" shrinkToFit="1"/>
    </xf>
    <xf numFmtId="176" fontId="17" fillId="5" borderId="12" xfId="0" applyNumberFormat="1" applyFont="1" applyFill="1" applyBorder="1" applyAlignment="1">
      <alignment horizontal="center" vertical="center" shrinkToFit="1"/>
    </xf>
    <xf numFmtId="0" fontId="35" fillId="0" borderId="4" xfId="0" applyFont="1" applyBorder="1" applyAlignment="1">
      <alignment vertical="center"/>
    </xf>
    <xf numFmtId="0" fontId="8" fillId="0" borderId="0" xfId="2" applyFont="1" applyAlignment="1">
      <alignment vertical="center"/>
    </xf>
    <xf numFmtId="0" fontId="8" fillId="2" borderId="0" xfId="0" applyFont="1" applyFill="1" applyAlignment="1">
      <alignment vertical="center"/>
    </xf>
    <xf numFmtId="0" fontId="8" fillId="0" borderId="0" xfId="2" applyFont="1" applyAlignment="1">
      <alignment horizontal="left" vertical="center"/>
    </xf>
    <xf numFmtId="0" fontId="8" fillId="0" borderId="0" xfId="2" applyFont="1" applyAlignment="1">
      <alignment horizontal="center" vertical="center"/>
    </xf>
    <xf numFmtId="0" fontId="8" fillId="0" borderId="0" xfId="2" applyFont="1" applyAlignment="1">
      <alignment horizontal="right" vertical="center"/>
    </xf>
    <xf numFmtId="0" fontId="8" fillId="0" borderId="5" xfId="2" applyFont="1" applyBorder="1" applyAlignment="1">
      <alignment horizontal="left" vertical="center"/>
    </xf>
    <xf numFmtId="0" fontId="8" fillId="0" borderId="6" xfId="2" applyFont="1" applyBorder="1" applyAlignment="1">
      <alignment horizontal="left" vertical="center"/>
    </xf>
    <xf numFmtId="0" fontId="8" fillId="0" borderId="7" xfId="2" applyFont="1" applyBorder="1" applyAlignment="1">
      <alignment horizontal="left" vertical="center"/>
    </xf>
    <xf numFmtId="0" fontId="8" fillId="0" borderId="8" xfId="2" applyFont="1" applyBorder="1" applyAlignment="1">
      <alignment horizontal="left" vertical="center"/>
    </xf>
    <xf numFmtId="0" fontId="8" fillId="0" borderId="9" xfId="2" applyFont="1" applyBorder="1" applyAlignment="1">
      <alignment horizontal="left" vertical="center"/>
    </xf>
    <xf numFmtId="0" fontId="8" fillId="0" borderId="3" xfId="2" applyFont="1" applyBorder="1" applyAlignment="1">
      <alignment horizontal="left" vertical="center"/>
    </xf>
    <xf numFmtId="0" fontId="8" fillId="0" borderId="4" xfId="2" applyFont="1" applyBorder="1" applyAlignment="1">
      <alignment horizontal="left" vertical="center"/>
    </xf>
    <xf numFmtId="0" fontId="8" fillId="0" borderId="2" xfId="2" applyFont="1" applyBorder="1" applyAlignment="1">
      <alignment horizontal="left" vertical="center"/>
    </xf>
    <xf numFmtId="0" fontId="8" fillId="0" borderId="10" xfId="2" applyFont="1" applyBorder="1" applyAlignment="1">
      <alignment horizontal="left" vertical="center"/>
    </xf>
    <xf numFmtId="0" fontId="8" fillId="0" borderId="11" xfId="2" applyFont="1" applyBorder="1" applyAlignment="1">
      <alignment horizontal="left" vertical="center"/>
    </xf>
    <xf numFmtId="179" fontId="6" fillId="0" borderId="0" xfId="0" applyNumberFormat="1" applyFont="1" applyAlignment="1">
      <alignment horizontal="center" vertical="center" shrinkToFit="1"/>
    </xf>
    <xf numFmtId="0" fontId="31" fillId="0" borderId="0" xfId="6" applyFont="1">
      <alignment horizontal="center" vertical="center"/>
    </xf>
    <xf numFmtId="0" fontId="31" fillId="0" borderId="0" xfId="6" applyFont="1" applyAlignment="1">
      <alignment horizontal="left" vertical="center"/>
    </xf>
    <xf numFmtId="0" fontId="6" fillId="0" borderId="0" xfId="6" applyFont="1" applyAlignment="1">
      <alignment horizontal="right" vertical="center"/>
    </xf>
    <xf numFmtId="0" fontId="18" fillId="0" borderId="0" xfId="6" applyFont="1">
      <alignment horizontal="center" vertical="center"/>
    </xf>
    <xf numFmtId="0" fontId="8" fillId="0" borderId="0" xfId="6" applyFont="1">
      <alignment horizontal="center" vertical="center"/>
    </xf>
    <xf numFmtId="0" fontId="6" fillId="0" borderId="0" xfId="6" applyFont="1" applyAlignment="1">
      <alignment vertical="center"/>
    </xf>
    <xf numFmtId="0" fontId="6" fillId="0" borderId="0" xfId="6" applyFont="1" applyAlignment="1">
      <alignment horizontal="left" vertical="center"/>
    </xf>
    <xf numFmtId="0" fontId="19" fillId="0" borderId="0" xfId="6" applyFont="1">
      <alignment horizontal="center" vertical="center"/>
    </xf>
    <xf numFmtId="0" fontId="19" fillId="0" borderId="0" xfId="6" applyFont="1" applyAlignment="1">
      <alignment horizontal="left" vertical="center"/>
    </xf>
    <xf numFmtId="0" fontId="6" fillId="0" borderId="0" xfId="6" applyFont="1">
      <alignment horizontal="center" vertical="center"/>
    </xf>
    <xf numFmtId="180" fontId="6" fillId="0" borderId="0" xfId="6" applyNumberFormat="1" applyFont="1">
      <alignment horizontal="center" vertical="center"/>
    </xf>
    <xf numFmtId="0" fontId="8" fillId="0" borderId="0" xfId="6" applyFont="1" applyAlignment="1">
      <alignment horizontal="left" vertical="center"/>
    </xf>
    <xf numFmtId="0" fontId="5" fillId="0" borderId="0" xfId="6" applyFont="1">
      <alignment horizontal="center" vertical="center"/>
    </xf>
    <xf numFmtId="0" fontId="5" fillId="0" borderId="0" xfId="6" applyFont="1" applyAlignment="1">
      <alignment horizontal="left" vertical="center"/>
    </xf>
    <xf numFmtId="0" fontId="5" fillId="0" borderId="46" xfId="6" applyFont="1" applyBorder="1" applyAlignment="1">
      <alignment horizontal="left" vertical="center"/>
    </xf>
    <xf numFmtId="0" fontId="5" fillId="0" borderId="46" xfId="6" applyFont="1" applyBorder="1">
      <alignment horizontal="center" vertical="center"/>
    </xf>
    <xf numFmtId="0" fontId="8" fillId="0" borderId="46" xfId="6" applyFont="1" applyBorder="1" applyAlignment="1">
      <alignment horizontal="left" vertical="center"/>
    </xf>
    <xf numFmtId="0" fontId="31" fillId="0" borderId="44" xfId="6" applyFont="1" applyBorder="1" applyAlignment="1">
      <alignment horizontal="left" vertical="center"/>
    </xf>
    <xf numFmtId="0" fontId="31" fillId="0" borderId="44" xfId="6" applyFont="1" applyBorder="1">
      <alignment horizontal="center" vertical="center"/>
    </xf>
    <xf numFmtId="0" fontId="31" fillId="0" borderId="40" xfId="6" applyFont="1" applyBorder="1">
      <alignment horizontal="center" vertical="center"/>
    </xf>
    <xf numFmtId="0" fontId="8" fillId="0" borderId="24" xfId="6" applyFont="1" applyBorder="1" applyAlignment="1">
      <alignment horizontal="center" vertical="center" shrinkToFit="1"/>
    </xf>
    <xf numFmtId="0" fontId="6" fillId="0" borderId="40" xfId="6" applyFont="1" applyBorder="1">
      <alignment horizontal="center" vertical="center"/>
    </xf>
    <xf numFmtId="0" fontId="6" fillId="7" borderId="47" xfId="6" applyFont="1" applyFill="1" applyBorder="1">
      <alignment horizontal="center" vertical="center"/>
    </xf>
    <xf numFmtId="181" fontId="6" fillId="7" borderId="47" xfId="6" applyNumberFormat="1" applyFont="1" applyFill="1" applyBorder="1">
      <alignment horizontal="center" vertical="center"/>
    </xf>
    <xf numFmtId="0" fontId="6" fillId="7" borderId="48" xfId="6" applyFont="1" applyFill="1" applyBorder="1">
      <alignment horizontal="center" vertical="center"/>
    </xf>
    <xf numFmtId="0" fontId="6" fillId="7" borderId="49" xfId="6" applyFont="1" applyFill="1" applyBorder="1">
      <alignment horizontal="center" vertical="center"/>
    </xf>
    <xf numFmtId="0" fontId="6" fillId="7" borderId="1" xfId="6" applyFont="1" applyFill="1" applyBorder="1">
      <alignment horizontal="center" vertical="center"/>
    </xf>
    <xf numFmtId="0" fontId="6" fillId="7" borderId="50" xfId="6" applyFont="1" applyFill="1" applyBorder="1">
      <alignment horizontal="center" vertical="center"/>
    </xf>
    <xf numFmtId="0" fontId="6" fillId="0" borderId="43" xfId="6" applyFont="1" applyBorder="1">
      <alignment horizontal="center" vertical="center"/>
    </xf>
    <xf numFmtId="0" fontId="6" fillId="7" borderId="51" xfId="6" applyFont="1" applyFill="1" applyBorder="1">
      <alignment horizontal="center" vertical="center"/>
    </xf>
    <xf numFmtId="0" fontId="6" fillId="7" borderId="53" xfId="6" applyFont="1" applyFill="1" applyBorder="1">
      <alignment horizontal="center" vertical="center"/>
    </xf>
    <xf numFmtId="0" fontId="6" fillId="7" borderId="54" xfId="6" applyFont="1" applyFill="1" applyBorder="1">
      <alignment horizontal="center" vertical="center"/>
    </xf>
    <xf numFmtId="0" fontId="48" fillId="0" borderId="0" xfId="6" applyFont="1">
      <alignment horizontal="center" vertical="center"/>
    </xf>
    <xf numFmtId="0" fontId="31" fillId="0" borderId="46" xfId="6" applyFont="1" applyBorder="1" applyAlignment="1">
      <alignment horizontal="left" vertical="center"/>
    </xf>
    <xf numFmtId="0" fontId="31" fillId="0" borderId="46" xfId="6" applyFont="1" applyBorder="1">
      <alignment horizontal="center" vertical="center"/>
    </xf>
    <xf numFmtId="0" fontId="29" fillId="0" borderId="0" xfId="0" applyFont="1"/>
    <xf numFmtId="0" fontId="29" fillId="0" borderId="39" xfId="0" applyFont="1" applyBorder="1"/>
    <xf numFmtId="0" fontId="29" fillId="0" borderId="40" xfId="0" applyFont="1" applyBorder="1"/>
    <xf numFmtId="0" fontId="29" fillId="0" borderId="40" xfId="0" applyFont="1" applyBorder="1" applyAlignment="1">
      <alignment horizontal="left" vertical="center"/>
    </xf>
    <xf numFmtId="0" fontId="29" fillId="0" borderId="0" xfId="0" applyFont="1" applyAlignment="1">
      <alignment horizontal="center"/>
    </xf>
    <xf numFmtId="0" fontId="29" fillId="0" borderId="6" xfId="0" applyFont="1" applyBorder="1" applyAlignment="1">
      <alignment horizontal="center" shrinkToFit="1"/>
    </xf>
    <xf numFmtId="0" fontId="29" fillId="0" borderId="52" xfId="0" applyFont="1" applyBorder="1"/>
    <xf numFmtId="0" fontId="29" fillId="0" borderId="0" xfId="0" applyFont="1" applyAlignment="1">
      <alignment horizontal="center" vertical="center" shrinkToFit="1"/>
    </xf>
    <xf numFmtId="0" fontId="29" fillId="0" borderId="39" xfId="0" applyFont="1" applyBorder="1" applyAlignment="1">
      <alignment horizontal="left"/>
    </xf>
    <xf numFmtId="0" fontId="29" fillId="0" borderId="0" xfId="0" applyFont="1" applyAlignment="1">
      <alignment horizontal="left" vertical="center"/>
    </xf>
    <xf numFmtId="0" fontId="29" fillId="0" borderId="41" xfId="0" applyFont="1" applyBorder="1"/>
    <xf numFmtId="0" fontId="29" fillId="0" borderId="11" xfId="0" applyFont="1" applyBorder="1"/>
    <xf numFmtId="0" fontId="29" fillId="0" borderId="42" xfId="0" applyFont="1" applyBorder="1"/>
    <xf numFmtId="0" fontId="29" fillId="0" borderId="43" xfId="0" applyFont="1" applyBorder="1"/>
    <xf numFmtId="0" fontId="29" fillId="0" borderId="44" xfId="0" applyFont="1" applyBorder="1"/>
    <xf numFmtId="0" fontId="29" fillId="0" borderId="45" xfId="0" applyFont="1" applyBorder="1"/>
    <xf numFmtId="0" fontId="47" fillId="0" borderId="0" xfId="0" applyFont="1" applyAlignment="1">
      <alignment horizontal="center" vertical="center"/>
    </xf>
    <xf numFmtId="0" fontId="6" fillId="5" borderId="0" xfId="0" applyFont="1" applyFill="1" applyAlignment="1">
      <alignment horizontal="right" vertical="center" shrinkToFit="1"/>
    </xf>
    <xf numFmtId="0" fontId="6" fillId="0" borderId="0" xfId="0" applyFont="1" applyAlignment="1">
      <alignment horizontal="left" vertical="top" wrapText="1"/>
    </xf>
    <xf numFmtId="0" fontId="6" fillId="0" borderId="55" xfId="0" applyFont="1" applyBorder="1" applyAlignment="1">
      <alignment horizontal="center" vertical="center"/>
    </xf>
    <xf numFmtId="0" fontId="6" fillId="0" borderId="56" xfId="0" applyFont="1" applyBorder="1" applyAlignment="1">
      <alignment horizontal="center" vertical="center"/>
    </xf>
    <xf numFmtId="49" fontId="6" fillId="0" borderId="56" xfId="0" applyNumberFormat="1" applyFont="1" applyBorder="1" applyAlignment="1">
      <alignment horizontal="center" vertical="center" shrinkToFit="1"/>
    </xf>
    <xf numFmtId="0" fontId="6" fillId="0" borderId="56" xfId="0" applyFont="1" applyBorder="1" applyAlignment="1">
      <alignment horizontal="center" vertical="center" shrinkToFit="1"/>
    </xf>
    <xf numFmtId="0" fontId="0" fillId="0" borderId="56" xfId="0" applyBorder="1" applyAlignment="1">
      <alignment horizontal="center" vertical="center" shrinkToFit="1"/>
    </xf>
    <xf numFmtId="0" fontId="6" fillId="0" borderId="24" xfId="0" applyFont="1" applyBorder="1" applyAlignment="1">
      <alignment horizontal="center" vertical="center" wrapText="1"/>
    </xf>
    <xf numFmtId="0" fontId="0" fillId="0" borderId="24" xfId="0" applyBorder="1" applyAlignment="1">
      <alignment horizontal="center" vertical="center" wrapText="1"/>
    </xf>
    <xf numFmtId="49" fontId="6" fillId="0" borderId="1" xfId="0" applyNumberFormat="1" applyFont="1" applyBorder="1" applyAlignment="1">
      <alignment horizontal="center" vertical="center" wrapText="1"/>
    </xf>
    <xf numFmtId="49" fontId="6" fillId="0" borderId="1" xfId="0" applyNumberFormat="1" applyFont="1" applyBorder="1" applyAlignment="1">
      <alignment horizontal="center" vertical="center"/>
    </xf>
    <xf numFmtId="49" fontId="6" fillId="0" borderId="55" xfId="0" applyNumberFormat="1" applyFont="1" applyBorder="1" applyAlignment="1">
      <alignment horizontal="center" vertical="center"/>
    </xf>
    <xf numFmtId="49" fontId="6" fillId="0" borderId="56" xfId="0" applyNumberFormat="1" applyFont="1" applyBorder="1" applyAlignment="1">
      <alignment horizontal="center" vertical="center"/>
    </xf>
    <xf numFmtId="0" fontId="0" fillId="0" borderId="56" xfId="0" applyBorder="1" applyAlignment="1">
      <alignment horizontal="center" vertical="center"/>
    </xf>
    <xf numFmtId="49" fontId="6" fillId="0" borderId="24" xfId="0" applyNumberFormat="1" applyFont="1" applyBorder="1" applyAlignment="1">
      <alignment horizontal="center" vertical="center"/>
    </xf>
    <xf numFmtId="0" fontId="0" fillId="0" borderId="24" xfId="0" applyBorder="1" applyAlignment="1">
      <alignment horizontal="center" vertical="center"/>
    </xf>
    <xf numFmtId="0" fontId="6" fillId="0" borderId="56" xfId="0" applyFont="1" applyBorder="1" applyAlignment="1">
      <alignment horizontal="center" vertical="center" wrapText="1"/>
    </xf>
    <xf numFmtId="0" fontId="0" fillId="0" borderId="56" xfId="0" applyBorder="1" applyAlignment="1">
      <alignment horizontal="center" vertical="center" wrapText="1"/>
    </xf>
    <xf numFmtId="0" fontId="6" fillId="0" borderId="55" xfId="0" applyFont="1" applyBorder="1" applyAlignment="1">
      <alignment horizontal="center" vertical="center" wrapText="1"/>
    </xf>
    <xf numFmtId="0" fontId="0" fillId="0" borderId="55" xfId="0" applyBorder="1" applyAlignment="1">
      <alignment horizontal="center" vertical="center" wrapText="1"/>
    </xf>
    <xf numFmtId="49" fontId="6" fillId="0" borderId="24" xfId="0" applyNumberFormat="1" applyFont="1" applyBorder="1" applyAlignment="1">
      <alignment horizontal="center" vertical="center" shrinkToFit="1"/>
    </xf>
    <xf numFmtId="0" fontId="6" fillId="0" borderId="0" xfId="0" applyFont="1" applyAlignment="1">
      <alignment horizontal="left" vertical="center" shrinkToFit="1"/>
    </xf>
    <xf numFmtId="49" fontId="6" fillId="0" borderId="0" xfId="0" applyNumberFormat="1" applyFont="1" applyAlignment="1">
      <alignment horizontal="center" vertical="center"/>
    </xf>
    <xf numFmtId="0" fontId="0" fillId="0" borderId="0" xfId="0" applyAlignment="1">
      <alignment horizontal="center" vertical="center"/>
    </xf>
    <xf numFmtId="178" fontId="6" fillId="0" borderId="0" xfId="1" applyNumberFormat="1" applyFont="1" applyFill="1" applyBorder="1" applyAlignment="1" applyProtection="1">
      <alignment horizontal="left" shrinkToFit="1"/>
    </xf>
    <xf numFmtId="178" fontId="2" fillId="0" borderId="0" xfId="1" applyNumberFormat="1" applyFont="1" applyFill="1" applyBorder="1" applyAlignment="1" applyProtection="1">
      <alignment horizontal="left" shrinkToFit="1"/>
    </xf>
    <xf numFmtId="0" fontId="6" fillId="0" borderId="0" xfId="0" applyFont="1" applyAlignment="1">
      <alignment horizontal="left" vertical="center" wrapText="1" shrinkToFit="1"/>
    </xf>
    <xf numFmtId="0" fontId="6" fillId="0" borderId="0" xfId="0" applyFont="1" applyAlignment="1">
      <alignment horizontal="left" shrinkToFit="1"/>
    </xf>
    <xf numFmtId="49" fontId="6" fillId="0" borderId="0" xfId="0" applyNumberFormat="1" applyFont="1" applyAlignment="1">
      <alignment horizontal="left" vertical="center" shrinkToFit="1"/>
    </xf>
    <xf numFmtId="0" fontId="6" fillId="0" borderId="24" xfId="0" applyFont="1" applyBorder="1" applyAlignment="1">
      <alignment horizontal="center" vertical="center"/>
    </xf>
    <xf numFmtId="49" fontId="6" fillId="0" borderId="55" xfId="0" applyNumberFormat="1" applyFont="1" applyBorder="1" applyAlignment="1">
      <alignment horizontal="center" vertical="center" shrinkToFit="1"/>
    </xf>
    <xf numFmtId="0" fontId="19" fillId="3" borderId="12" xfId="0" applyFont="1" applyFill="1" applyBorder="1" applyAlignment="1">
      <alignment horizontal="center" vertical="center" wrapText="1"/>
    </xf>
    <xf numFmtId="0" fontId="19" fillId="3" borderId="24" xfId="0" applyFont="1" applyFill="1" applyBorder="1" applyAlignment="1">
      <alignment horizontal="center" vertical="center" wrapText="1"/>
    </xf>
    <xf numFmtId="49" fontId="24" fillId="0" borderId="0" xfId="0" applyNumberFormat="1" applyFont="1" applyAlignment="1">
      <alignment horizontal="center" vertical="center" wrapText="1"/>
    </xf>
    <xf numFmtId="0" fontId="18" fillId="0" borderId="0" xfId="0" applyFont="1" applyAlignment="1">
      <alignment horizontal="center" vertical="center" wrapText="1"/>
    </xf>
    <xf numFmtId="0" fontId="19" fillId="3" borderId="31" xfId="0" applyFont="1" applyFill="1" applyBorder="1" applyAlignment="1">
      <alignment horizontal="center" vertical="center" wrapText="1"/>
    </xf>
    <xf numFmtId="0" fontId="19" fillId="3" borderId="32" xfId="0" applyFont="1" applyFill="1" applyBorder="1" applyAlignment="1">
      <alignment horizontal="center" vertical="center" wrapText="1"/>
    </xf>
    <xf numFmtId="0" fontId="19" fillId="3" borderId="33" xfId="0" applyFont="1" applyFill="1" applyBorder="1" applyAlignment="1">
      <alignment horizontal="center" vertical="center" wrapText="1"/>
    </xf>
    <xf numFmtId="0" fontId="19" fillId="3" borderId="34" xfId="0" applyFont="1" applyFill="1" applyBorder="1" applyAlignment="1">
      <alignment horizontal="center" vertical="center" wrapText="1"/>
    </xf>
    <xf numFmtId="0" fontId="22" fillId="0" borderId="0" xfId="0" applyFont="1" applyAlignment="1">
      <alignment horizontal="center" vertical="center"/>
    </xf>
    <xf numFmtId="0" fontId="22" fillId="5" borderId="1" xfId="0" applyFont="1" applyFill="1" applyBorder="1" applyAlignment="1">
      <alignment horizontal="center" vertical="center"/>
    </xf>
    <xf numFmtId="0" fontId="6" fillId="0" borderId="3" xfId="0" applyFont="1" applyBorder="1" applyAlignment="1">
      <alignment horizontal="right" vertical="center"/>
    </xf>
    <xf numFmtId="0" fontId="6" fillId="0" borderId="4" xfId="0" applyFont="1" applyBorder="1" applyAlignment="1">
      <alignment horizontal="right" vertical="center"/>
    </xf>
    <xf numFmtId="0" fontId="6" fillId="0" borderId="30" xfId="0" applyFont="1" applyBorder="1" applyAlignment="1">
      <alignment horizontal="right" vertical="center"/>
    </xf>
    <xf numFmtId="0" fontId="22" fillId="5" borderId="21" xfId="0" applyFont="1" applyFill="1" applyBorder="1" applyAlignment="1">
      <alignment horizontal="center" vertical="center"/>
    </xf>
    <xf numFmtId="0" fontId="22" fillId="5" borderId="22" xfId="0" applyFont="1" applyFill="1" applyBorder="1" applyAlignment="1">
      <alignment horizontal="center" vertical="center"/>
    </xf>
    <xf numFmtId="0" fontId="22" fillId="5" borderId="23" xfId="0" applyFont="1" applyFill="1" applyBorder="1" applyAlignment="1">
      <alignment horizontal="center" vertical="center"/>
    </xf>
    <xf numFmtId="0" fontId="19" fillId="0" borderId="0" xfId="0" applyFont="1" applyAlignment="1">
      <alignment horizontal="left" vertical="center" wrapText="1"/>
    </xf>
    <xf numFmtId="0" fontId="18" fillId="0" borderId="11" xfId="0" applyFont="1" applyBorder="1" applyAlignment="1">
      <alignment horizontal="left" vertical="center" shrinkToFit="1"/>
    </xf>
    <xf numFmtId="0" fontId="6" fillId="0" borderId="65" xfId="0" applyFont="1" applyBorder="1" applyAlignment="1">
      <alignment horizontal="center" vertical="center" shrinkToFit="1"/>
    </xf>
    <xf numFmtId="0" fontId="6" fillId="0" borderId="66" xfId="0" applyFont="1" applyBorder="1" applyAlignment="1">
      <alignment horizontal="center" vertical="center" shrinkToFit="1"/>
    </xf>
    <xf numFmtId="0" fontId="6" fillId="0" borderId="67" xfId="0" applyFont="1" applyBorder="1" applyAlignment="1">
      <alignment horizontal="center" vertical="center" shrinkToFit="1"/>
    </xf>
    <xf numFmtId="0" fontId="6" fillId="5" borderId="3" xfId="0" applyFont="1" applyFill="1" applyBorder="1" applyAlignment="1">
      <alignment horizontal="left" vertical="center" shrinkToFit="1"/>
    </xf>
    <xf numFmtId="0" fontId="6" fillId="5" borderId="4" xfId="0" applyFont="1" applyFill="1" applyBorder="1" applyAlignment="1">
      <alignment horizontal="left" vertical="center" shrinkToFit="1"/>
    </xf>
    <xf numFmtId="0" fontId="6" fillId="5" borderId="2" xfId="0" applyFont="1" applyFill="1" applyBorder="1" applyAlignment="1">
      <alignment horizontal="left" vertical="center" shrinkToFit="1"/>
    </xf>
    <xf numFmtId="0" fontId="0" fillId="0" borderId="0" xfId="3" applyFont="1" applyAlignment="1">
      <alignment horizontal="left" vertical="center" shrinkToFit="1"/>
    </xf>
    <xf numFmtId="0" fontId="12" fillId="0" borderId="0" xfId="3" applyFont="1" applyAlignment="1">
      <alignment vertical="center" wrapText="1"/>
    </xf>
    <xf numFmtId="0" fontId="5" fillId="0" borderId="0" xfId="0" applyFont="1" applyAlignment="1">
      <alignment horizontal="left" vertical="center" shrinkToFit="1"/>
    </xf>
    <xf numFmtId="0" fontId="7" fillId="0" borderId="0" xfId="3" applyFont="1" applyAlignment="1">
      <alignment horizontal="center" vertical="center"/>
    </xf>
    <xf numFmtId="0" fontId="0" fillId="0" borderId="0" xfId="0" applyAlignment="1">
      <alignment vertical="center"/>
    </xf>
    <xf numFmtId="0" fontId="2" fillId="0" borderId="0" xfId="0" applyFont="1" applyAlignment="1">
      <alignment vertical="center"/>
    </xf>
    <xf numFmtId="0" fontId="8" fillId="0" borderId="0" xfId="0" applyFont="1" applyAlignment="1">
      <alignment horizontal="left" vertical="center"/>
    </xf>
    <xf numFmtId="0" fontId="0" fillId="0" borderId="0" xfId="3" applyFont="1" applyAlignment="1">
      <alignment horizontal="left" vertical="center" wrapText="1"/>
    </xf>
    <xf numFmtId="0" fontId="8" fillId="5" borderId="5" xfId="2" applyFont="1" applyFill="1" applyBorder="1" applyAlignment="1">
      <alignment horizontal="left" vertical="top"/>
    </xf>
    <xf numFmtId="0" fontId="8" fillId="5" borderId="6" xfId="2" applyFont="1" applyFill="1" applyBorder="1" applyAlignment="1">
      <alignment horizontal="left" vertical="top"/>
    </xf>
    <xf numFmtId="0" fontId="8" fillId="5" borderId="7" xfId="2" applyFont="1" applyFill="1" applyBorder="1" applyAlignment="1">
      <alignment horizontal="left" vertical="top"/>
    </xf>
    <xf numFmtId="0" fontId="8" fillId="5" borderId="8" xfId="2" applyFont="1" applyFill="1" applyBorder="1" applyAlignment="1">
      <alignment horizontal="left" vertical="top"/>
    </xf>
    <xf numFmtId="0" fontId="8" fillId="5" borderId="0" xfId="2" applyFont="1" applyFill="1" applyAlignment="1">
      <alignment horizontal="left" vertical="top"/>
    </xf>
    <xf numFmtId="0" fontId="8" fillId="5" borderId="9" xfId="2" applyFont="1" applyFill="1" applyBorder="1" applyAlignment="1">
      <alignment horizontal="left" vertical="top"/>
    </xf>
    <xf numFmtId="0" fontId="8" fillId="5" borderId="10" xfId="2" applyFont="1" applyFill="1" applyBorder="1" applyAlignment="1">
      <alignment horizontal="left" vertical="top"/>
    </xf>
    <xf numFmtId="0" fontId="8" fillId="5" borderId="11" xfId="2" applyFont="1" applyFill="1" applyBorder="1" applyAlignment="1">
      <alignment horizontal="left" vertical="top"/>
    </xf>
    <xf numFmtId="0" fontId="8" fillId="5" borderId="28" xfId="2" applyFont="1" applyFill="1" applyBorder="1" applyAlignment="1">
      <alignment horizontal="left" vertical="top"/>
    </xf>
    <xf numFmtId="0" fontId="8" fillId="0" borderId="8" xfId="2" applyFont="1" applyBorder="1" applyAlignment="1">
      <alignment horizontal="right" vertical="center"/>
    </xf>
    <xf numFmtId="0" fontId="8" fillId="0" borderId="0" xfId="2" applyFont="1" applyAlignment="1">
      <alignment horizontal="right" vertical="center"/>
    </xf>
    <xf numFmtId="0" fontId="8" fillId="0" borderId="9" xfId="2" applyFont="1" applyBorder="1" applyAlignment="1">
      <alignment horizontal="right" vertical="center"/>
    </xf>
    <xf numFmtId="0" fontId="8" fillId="0" borderId="3" xfId="2" applyFont="1" applyBorder="1" applyAlignment="1">
      <alignment horizontal="center" vertical="center"/>
    </xf>
    <xf numFmtId="0" fontId="8" fillId="0" borderId="4" xfId="2" applyFont="1" applyBorder="1" applyAlignment="1">
      <alignment horizontal="center" vertical="center"/>
    </xf>
    <xf numFmtId="0" fontId="8" fillId="0" borderId="2" xfId="2" applyFont="1" applyBorder="1" applyAlignment="1">
      <alignment horizontal="center" vertical="center"/>
    </xf>
    <xf numFmtId="38" fontId="8" fillId="0" borderId="3" xfId="1" applyFont="1" applyBorder="1" applyAlignment="1" applyProtection="1">
      <alignment horizontal="right" vertical="center" indent="1"/>
    </xf>
    <xf numFmtId="38" fontId="8" fillId="0" borderId="4" xfId="1" applyFont="1" applyBorder="1" applyAlignment="1" applyProtection="1">
      <alignment horizontal="right" vertical="center" indent="1"/>
    </xf>
    <xf numFmtId="38" fontId="8" fillId="0" borderId="2" xfId="1" applyFont="1" applyBorder="1" applyAlignment="1" applyProtection="1">
      <alignment horizontal="right" vertical="center" indent="1"/>
    </xf>
    <xf numFmtId="0" fontId="8" fillId="0" borderId="8" xfId="2" applyFont="1" applyBorder="1" applyAlignment="1">
      <alignment horizontal="center" vertical="center"/>
    </xf>
    <xf numFmtId="0" fontId="8" fillId="0" borderId="0" xfId="2" applyFont="1" applyAlignment="1">
      <alignment horizontal="center" vertical="center"/>
    </xf>
    <xf numFmtId="0" fontId="8" fillId="0" borderId="9" xfId="2" applyFont="1" applyBorder="1" applyAlignment="1">
      <alignment horizontal="center" vertical="center"/>
    </xf>
    <xf numFmtId="38" fontId="8" fillId="0" borderId="8" xfId="1" applyFont="1" applyFill="1" applyBorder="1" applyAlignment="1" applyProtection="1">
      <alignment horizontal="right" vertical="center" indent="1"/>
    </xf>
    <xf numFmtId="38" fontId="8" fillId="0" borderId="0" xfId="1" applyFont="1" applyFill="1" applyBorder="1" applyAlignment="1" applyProtection="1">
      <alignment horizontal="right" vertical="center" indent="1"/>
    </xf>
    <xf numFmtId="38" fontId="8" fillId="0" borderId="9" xfId="1" applyFont="1" applyFill="1" applyBorder="1" applyAlignment="1" applyProtection="1">
      <alignment horizontal="right" vertical="center" indent="1"/>
    </xf>
    <xf numFmtId="0" fontId="8" fillId="0" borderId="8" xfId="2" applyFont="1" applyBorder="1" applyAlignment="1">
      <alignment horizontal="center" vertical="center" wrapText="1"/>
    </xf>
    <xf numFmtId="0" fontId="8" fillId="0" borderId="0" xfId="2" applyFont="1" applyAlignment="1">
      <alignment horizontal="center" vertical="center" wrapText="1"/>
    </xf>
    <xf numFmtId="0" fontId="8" fillId="0" borderId="9" xfId="2" applyFont="1" applyBorder="1" applyAlignment="1">
      <alignment horizontal="center" vertical="center" wrapText="1"/>
    </xf>
    <xf numFmtId="0" fontId="8" fillId="2" borderId="0" xfId="0" applyFont="1" applyFill="1" applyAlignment="1">
      <alignment horizontal="center" vertical="center"/>
    </xf>
    <xf numFmtId="0" fontId="8" fillId="0" borderId="0" xfId="2" applyFont="1" applyAlignment="1">
      <alignment horizontal="left" vertical="center" shrinkToFit="1"/>
    </xf>
    <xf numFmtId="0" fontId="8" fillId="0" borderId="0" xfId="2" applyFont="1" applyAlignment="1">
      <alignment horizontal="left" vertical="center"/>
    </xf>
    <xf numFmtId="0" fontId="8" fillId="0" borderId="0" xfId="2" applyFont="1" applyAlignment="1">
      <alignment vertical="center" shrinkToFit="1"/>
    </xf>
    <xf numFmtId="0" fontId="8" fillId="0" borderId="8" xfId="2" applyFont="1" applyBorder="1" applyAlignment="1">
      <alignment vertical="center" wrapText="1"/>
    </xf>
    <xf numFmtId="0" fontId="8" fillId="0" borderId="0" xfId="2" applyFont="1" applyAlignment="1">
      <alignment vertical="center" wrapText="1"/>
    </xf>
    <xf numFmtId="0" fontId="8" fillId="0" borderId="9" xfId="2" applyFont="1" applyBorder="1" applyAlignment="1">
      <alignment vertical="center" wrapText="1"/>
    </xf>
    <xf numFmtId="179" fontId="8" fillId="0" borderId="0" xfId="2" applyNumberFormat="1" applyFont="1" applyAlignment="1">
      <alignment horizontal="left" vertical="center" shrinkToFit="1"/>
    </xf>
    <xf numFmtId="58" fontId="6" fillId="5" borderId="0" xfId="0" applyNumberFormat="1" applyFont="1" applyFill="1" applyAlignment="1">
      <alignment horizontal="right" vertical="center" shrinkToFit="1"/>
    </xf>
    <xf numFmtId="0" fontId="19" fillId="0" borderId="1" xfId="0" applyFont="1" applyBorder="1" applyAlignment="1">
      <alignment horizontal="center" vertical="center"/>
    </xf>
    <xf numFmtId="38" fontId="19" fillId="0" borderId="1" xfId="1" applyFont="1" applyFill="1" applyBorder="1" applyAlignment="1" applyProtection="1">
      <alignment horizontal="right" vertical="center"/>
    </xf>
    <xf numFmtId="0" fontId="34" fillId="0" borderId="8" xfId="0" applyFont="1" applyBorder="1" applyAlignment="1">
      <alignment horizontal="left" vertical="center" shrinkToFit="1"/>
    </xf>
    <xf numFmtId="0" fontId="34" fillId="0" borderId="0" xfId="0" applyFont="1" applyAlignment="1">
      <alignment horizontal="left" vertical="center" shrinkToFit="1"/>
    </xf>
    <xf numFmtId="0" fontId="22" fillId="5" borderId="1"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22" fillId="5" borderId="22" xfId="0" applyFont="1" applyFill="1" applyBorder="1" applyAlignment="1" applyProtection="1">
      <alignment horizontal="center" vertical="center"/>
      <protection locked="0"/>
    </xf>
    <xf numFmtId="0" fontId="22" fillId="5" borderId="23" xfId="0" applyFont="1" applyFill="1" applyBorder="1" applyAlignment="1" applyProtection="1">
      <alignment horizontal="center" vertical="center"/>
      <protection locked="0"/>
    </xf>
    <xf numFmtId="0" fontId="6" fillId="5" borderId="3" xfId="0" applyFont="1" applyFill="1" applyBorder="1" applyAlignment="1" applyProtection="1">
      <alignment horizontal="center" vertical="center" shrinkToFit="1"/>
      <protection locked="0"/>
    </xf>
    <xf numFmtId="0" fontId="6" fillId="5" borderId="4" xfId="0" applyFont="1" applyFill="1" applyBorder="1" applyAlignment="1" applyProtection="1">
      <alignment horizontal="center" vertical="center" shrinkToFit="1"/>
      <protection locked="0"/>
    </xf>
    <xf numFmtId="0" fontId="6" fillId="5" borderId="68" xfId="0" applyFont="1" applyFill="1" applyBorder="1" applyAlignment="1" applyProtection="1">
      <alignment horizontal="center" vertical="center" shrinkToFit="1"/>
      <protection locked="0"/>
    </xf>
    <xf numFmtId="0" fontId="6" fillId="5" borderId="29" xfId="0" applyFont="1" applyFill="1" applyBorder="1" applyAlignment="1" applyProtection="1">
      <alignment horizontal="center" vertical="center" shrinkToFit="1"/>
      <protection locked="0"/>
    </xf>
    <xf numFmtId="49" fontId="6" fillId="0" borderId="17" xfId="0" applyNumberFormat="1" applyFont="1" applyBorder="1" applyAlignment="1">
      <alignment horizontal="center" vertical="center"/>
    </xf>
    <xf numFmtId="0" fontId="0" fillId="0" borderId="17" xfId="0" applyBorder="1" applyAlignment="1">
      <alignment horizontal="center" vertical="center"/>
    </xf>
    <xf numFmtId="0" fontId="6" fillId="0" borderId="18" xfId="0" applyFont="1" applyBorder="1" applyAlignment="1">
      <alignment horizontal="center" vertical="center" shrinkToFit="1"/>
    </xf>
    <xf numFmtId="0" fontId="0" fillId="0" borderId="19" xfId="0" applyBorder="1" applyAlignment="1">
      <alignment horizontal="center" vertical="center" shrinkToFit="1"/>
    </xf>
    <xf numFmtId="0" fontId="0" fillId="0" borderId="61" xfId="0" applyBorder="1" applyAlignment="1">
      <alignment horizontal="center" vertical="center" shrinkToFit="1"/>
    </xf>
    <xf numFmtId="49" fontId="6" fillId="0" borderId="62" xfId="0" applyNumberFormat="1" applyFont="1" applyBorder="1" applyAlignment="1">
      <alignment horizontal="center" vertical="center"/>
    </xf>
    <xf numFmtId="0" fontId="0" fillId="0" borderId="62" xfId="0" applyBorder="1" applyAlignment="1">
      <alignment horizontal="center" vertical="center"/>
    </xf>
    <xf numFmtId="0" fontId="6" fillId="0" borderId="63" xfId="0" applyFont="1" applyBorder="1" applyAlignment="1">
      <alignment horizontal="center" vertical="center" wrapText="1"/>
    </xf>
    <xf numFmtId="0" fontId="0" fillId="0" borderId="62" xfId="0" applyBorder="1" applyAlignment="1">
      <alignment horizontal="center" vertical="center" wrapText="1"/>
    </xf>
    <xf numFmtId="0" fontId="0" fillId="0" borderId="64" xfId="0" applyBorder="1" applyAlignment="1">
      <alignment horizontal="center" vertical="center" wrapText="1"/>
    </xf>
    <xf numFmtId="49" fontId="6" fillId="0" borderId="5" xfId="0" applyNumberFormat="1" applyFont="1" applyBorder="1" applyAlignment="1">
      <alignment horizontal="center" vertical="center"/>
    </xf>
    <xf numFmtId="49" fontId="6" fillId="0" borderId="6" xfId="0" applyNumberFormat="1" applyFont="1" applyBorder="1" applyAlignment="1">
      <alignment horizontal="center" vertical="center"/>
    </xf>
    <xf numFmtId="49" fontId="6" fillId="0" borderId="7" xfId="0" applyNumberFormat="1" applyFont="1" applyBorder="1" applyAlignment="1">
      <alignment horizontal="center" vertical="center"/>
    </xf>
    <xf numFmtId="49" fontId="6" fillId="0" borderId="8" xfId="0" applyNumberFormat="1" applyFont="1" applyBorder="1" applyAlignment="1">
      <alignment horizontal="center" vertical="center"/>
    </xf>
    <xf numFmtId="49" fontId="6" fillId="0" borderId="9" xfId="0" applyNumberFormat="1" applyFont="1" applyBorder="1" applyAlignment="1">
      <alignment horizontal="center" vertical="center"/>
    </xf>
    <xf numFmtId="49" fontId="6" fillId="0" borderId="10" xfId="0" applyNumberFormat="1" applyFont="1" applyBorder="1" applyAlignment="1">
      <alignment horizontal="center" vertical="center"/>
    </xf>
    <xf numFmtId="49" fontId="6" fillId="0" borderId="11" xfId="0" applyNumberFormat="1" applyFont="1" applyBorder="1" applyAlignment="1">
      <alignment horizontal="center" vertical="center"/>
    </xf>
    <xf numFmtId="49" fontId="6" fillId="0" borderId="28" xfId="0" applyNumberFormat="1" applyFont="1" applyBorder="1" applyAlignment="1">
      <alignment horizontal="center" vertical="center"/>
    </xf>
    <xf numFmtId="49" fontId="6" fillId="0" borderId="59" xfId="0" applyNumberFormat="1" applyFont="1" applyBorder="1" applyAlignment="1">
      <alignment horizontal="center" vertical="center"/>
    </xf>
    <xf numFmtId="0" fontId="6" fillId="0" borderId="58" xfId="0" applyFont="1" applyBorder="1" applyAlignment="1">
      <alignment horizontal="center" vertical="center" wrapText="1"/>
    </xf>
    <xf numFmtId="0" fontId="0" fillId="0" borderId="59" xfId="0" applyBorder="1" applyAlignment="1">
      <alignment horizontal="center" vertical="center" wrapText="1"/>
    </xf>
    <xf numFmtId="0" fontId="0" fillId="0" borderId="60" xfId="0" applyBorder="1" applyAlignment="1">
      <alignment horizontal="center" vertical="center" wrapText="1"/>
    </xf>
    <xf numFmtId="49" fontId="6" fillId="0" borderId="19" xfId="0" applyNumberFormat="1" applyFont="1" applyBorder="1" applyAlignment="1">
      <alignment horizontal="center" vertical="center"/>
    </xf>
    <xf numFmtId="0" fontId="6" fillId="0" borderId="18" xfId="0" applyFont="1" applyBorder="1" applyAlignment="1">
      <alignment horizontal="center" vertical="center" wrapText="1"/>
    </xf>
    <xf numFmtId="0" fontId="0" fillId="0" borderId="19" xfId="0" applyBorder="1" applyAlignment="1">
      <alignment horizontal="center" vertical="center" wrapText="1"/>
    </xf>
    <xf numFmtId="0" fontId="0" fillId="0" borderId="61" xfId="0" applyBorder="1" applyAlignment="1">
      <alignment horizontal="center" vertical="center" wrapText="1"/>
    </xf>
    <xf numFmtId="49" fontId="6" fillId="0" borderId="20" xfId="0" applyNumberFormat="1" applyFont="1" applyBorder="1" applyAlignment="1">
      <alignment horizontal="center" vertical="center"/>
    </xf>
    <xf numFmtId="179" fontId="6" fillId="0" borderId="0" xfId="0" applyNumberFormat="1" applyFont="1" applyAlignment="1">
      <alignment horizontal="left" vertical="center" shrinkToFit="1"/>
    </xf>
    <xf numFmtId="0" fontId="6" fillId="0" borderId="0" xfId="0" applyFont="1" applyAlignment="1">
      <alignment horizontal="center" vertical="top" wrapText="1"/>
    </xf>
    <xf numFmtId="0" fontId="31" fillId="0" borderId="0" xfId="6" applyFont="1" applyAlignment="1">
      <alignment vertical="center"/>
    </xf>
    <xf numFmtId="0" fontId="6" fillId="6" borderId="0" xfId="6" applyFont="1" applyFill="1" applyAlignment="1">
      <alignment horizontal="left" vertical="center" shrinkToFit="1"/>
    </xf>
    <xf numFmtId="0" fontId="6" fillId="6" borderId="0" xfId="6" applyFont="1" applyFill="1">
      <alignment horizontal="center" vertical="center"/>
    </xf>
    <xf numFmtId="0" fontId="33" fillId="0" borderId="0" xfId="6" applyFont="1">
      <alignment horizontal="center" vertical="center"/>
    </xf>
    <xf numFmtId="0" fontId="6" fillId="0" borderId="0" xfId="6" applyFont="1" applyAlignment="1">
      <alignment horizontal="left" vertical="center"/>
    </xf>
    <xf numFmtId="0" fontId="31" fillId="0" borderId="41" xfId="6" applyFont="1" applyBorder="1">
      <alignment horizontal="center" vertical="center"/>
    </xf>
    <xf numFmtId="0" fontId="31" fillId="0" borderId="11" xfId="6" applyFont="1" applyBorder="1">
      <alignment horizontal="center" vertical="center"/>
    </xf>
    <xf numFmtId="0" fontId="31" fillId="0" borderId="42" xfId="6" applyFont="1" applyBorder="1">
      <alignment horizontal="center" vertical="center"/>
    </xf>
    <xf numFmtId="0" fontId="31" fillId="0" borderId="75" xfId="6" applyFont="1" applyBorder="1">
      <alignment horizontal="center" vertical="center"/>
    </xf>
    <xf numFmtId="0" fontId="31" fillId="0" borderId="72" xfId="6" applyFont="1" applyBorder="1">
      <alignment horizontal="center" vertical="center"/>
    </xf>
    <xf numFmtId="0" fontId="31" fillId="0" borderId="74" xfId="6" applyFont="1" applyBorder="1">
      <alignment horizontal="center" vertical="center"/>
    </xf>
    <xf numFmtId="0" fontId="31" fillId="0" borderId="71" xfId="6" applyFont="1" applyBorder="1">
      <alignment horizontal="center" vertical="center"/>
    </xf>
    <xf numFmtId="0" fontId="31" fillId="0" borderId="73" xfId="6" applyFont="1" applyBorder="1">
      <alignment horizontal="center" vertical="center"/>
    </xf>
    <xf numFmtId="0" fontId="6" fillId="7" borderId="70" xfId="6" applyFont="1" applyFill="1" applyBorder="1">
      <alignment horizontal="center" vertical="center"/>
    </xf>
    <xf numFmtId="0" fontId="6" fillId="7" borderId="4" xfId="6" applyFont="1" applyFill="1" applyBorder="1">
      <alignment horizontal="center" vertical="center"/>
    </xf>
    <xf numFmtId="0" fontId="6" fillId="7" borderId="47" xfId="6" applyFont="1" applyFill="1" applyBorder="1">
      <alignment horizontal="center" vertical="center"/>
    </xf>
    <xf numFmtId="0" fontId="6" fillId="7" borderId="69" xfId="6" applyFont="1" applyFill="1" applyBorder="1">
      <alignment horizontal="center" vertical="center"/>
    </xf>
    <xf numFmtId="0" fontId="6" fillId="7" borderId="2" xfId="6" applyFont="1" applyFill="1" applyBorder="1">
      <alignment horizontal="center" vertical="center"/>
    </xf>
    <xf numFmtId="0" fontId="6" fillId="7" borderId="3" xfId="6" applyFont="1" applyFill="1" applyBorder="1">
      <alignment horizontal="center" vertical="center"/>
    </xf>
    <xf numFmtId="0" fontId="29" fillId="5" borderId="11" xfId="0" applyFont="1" applyFill="1" applyBorder="1" applyAlignment="1">
      <alignment horizontal="left" vertical="center" shrinkToFit="1"/>
    </xf>
    <xf numFmtId="0" fontId="28" fillId="0" borderId="36" xfId="0" applyFont="1" applyBorder="1" applyAlignment="1">
      <alignment horizontal="center"/>
    </xf>
    <xf numFmtId="0" fontId="28" fillId="0" borderId="37" xfId="0" applyFont="1" applyBorder="1" applyAlignment="1">
      <alignment horizontal="center"/>
    </xf>
    <xf numFmtId="0" fontId="28" fillId="0" borderId="38" xfId="0" applyFont="1" applyBorder="1" applyAlignment="1">
      <alignment horizontal="center"/>
    </xf>
    <xf numFmtId="0" fontId="29" fillId="5" borderId="42" xfId="0" applyFont="1" applyFill="1" applyBorder="1" applyAlignment="1">
      <alignment horizontal="left" vertical="center" shrinkToFit="1"/>
    </xf>
    <xf numFmtId="0" fontId="29" fillId="5" borderId="6" xfId="0" applyFont="1" applyFill="1" applyBorder="1" applyAlignment="1">
      <alignment horizontal="center" shrinkToFit="1"/>
    </xf>
    <xf numFmtId="0" fontId="29" fillId="5" borderId="11" xfId="0" applyFont="1" applyFill="1" applyBorder="1" applyAlignment="1">
      <alignment horizontal="right" vertical="center"/>
    </xf>
    <xf numFmtId="0" fontId="29" fillId="5" borderId="0" xfId="0" applyFont="1" applyFill="1" applyAlignment="1">
      <alignment horizontal="center"/>
    </xf>
    <xf numFmtId="0" fontId="29" fillId="0" borderId="39" xfId="0" applyFont="1" applyBorder="1" applyAlignment="1">
      <alignment horizontal="right"/>
    </xf>
    <xf numFmtId="0" fontId="29" fillId="0" borderId="0" xfId="0" applyFont="1" applyAlignment="1">
      <alignment horizontal="right"/>
    </xf>
  </cellXfs>
  <cellStyles count="8">
    <cellStyle name="ハイパーリンク" xfId="7" builtinId="8"/>
    <cellStyle name="桁区切り" xfId="1" builtinId="6"/>
    <cellStyle name="標準" xfId="0" builtinId="0"/>
    <cellStyle name="標準 2" xfId="2" xr:uid="{00000000-0005-0000-0000-000002000000}"/>
    <cellStyle name="標準 2 2" xfId="5" xr:uid="{00000000-0005-0000-0000-000003000000}"/>
    <cellStyle name="標準 3" xfId="6" xr:uid="{00000000-0005-0000-0000-000004000000}"/>
    <cellStyle name="標準 8" xfId="4" xr:uid="{00000000-0005-0000-0000-000005000000}"/>
    <cellStyle name="標準 9" xfId="3" xr:uid="{00000000-0005-0000-0000-000006000000}"/>
  </cellStyles>
  <dxfs count="13">
    <dxf>
      <font>
        <b/>
        <i val="0"/>
        <color rgb="FFFF0000"/>
      </font>
      <fill>
        <patternFill patternType="none">
          <bgColor auto="1"/>
        </patternFill>
      </fill>
    </dxf>
    <dxf>
      <font>
        <b/>
        <i val="0"/>
        <color rgb="FFFF0000"/>
      </font>
    </dxf>
    <dxf>
      <fill>
        <patternFill>
          <bgColor rgb="FFFF5050"/>
        </patternFill>
      </fill>
    </dxf>
    <dxf>
      <font>
        <b/>
        <i val="0"/>
        <color rgb="FFFF0000"/>
      </font>
      <fill>
        <patternFill patternType="none">
          <bgColor auto="1"/>
        </patternFill>
      </fill>
    </dxf>
    <dxf>
      <font>
        <b/>
        <i val="0"/>
        <color rgb="FFFF0000"/>
      </font>
    </dxf>
    <dxf>
      <font>
        <color auto="1"/>
      </font>
      <fill>
        <patternFill patternType="solid">
          <bgColor rgb="FFFFFFCC"/>
        </patternFill>
      </fill>
    </dxf>
    <dxf>
      <fill>
        <patternFill>
          <bgColor rgb="FFFF5050"/>
        </patternFill>
      </fill>
    </dxf>
    <dxf>
      <font>
        <color rgb="FF9C0006"/>
      </font>
      <fill>
        <patternFill>
          <bgColor rgb="FFFFC7CE"/>
        </patternFill>
      </fill>
    </dxf>
    <dxf>
      <font>
        <color rgb="FF9C0006"/>
      </font>
      <fill>
        <patternFill>
          <bgColor rgb="FFFFC7CE"/>
        </patternFill>
      </fill>
    </dxf>
    <dxf>
      <font>
        <b/>
        <i val="0"/>
        <color rgb="FFFF0000"/>
      </font>
      <fill>
        <patternFill>
          <bgColor rgb="FFFFFF00"/>
        </patternFill>
      </fill>
    </dxf>
    <dxf>
      <font>
        <b/>
        <i val="0"/>
        <color rgb="FFFF0000"/>
      </font>
      <fill>
        <patternFill patternType="solid">
          <bgColor rgb="FFFFFF00"/>
        </patternFill>
      </fill>
    </dxf>
    <dxf>
      <font>
        <color rgb="FF9C0006"/>
      </font>
      <fill>
        <patternFill>
          <bgColor rgb="FFFFC7CE"/>
        </patternFill>
      </fill>
    </dxf>
    <dxf>
      <font>
        <b/>
        <i val="0"/>
        <strike val="0"/>
      </font>
      <fill>
        <patternFill>
          <bgColor rgb="FFFFC000"/>
        </patternFill>
      </fill>
    </dxf>
  </dxfs>
  <tableStyles count="0" defaultTableStyle="TableStyleMedium2" defaultPivotStyle="PivotStyleLight16"/>
  <colors>
    <mruColors>
      <color rgb="FFFFFFCC"/>
      <color rgb="FFFF5050"/>
      <color rgb="FFCCFFCC"/>
      <color rgb="FFCCFFFF"/>
      <color rgb="FF66FFFF"/>
      <color rgb="FF0000FF"/>
      <color rgb="FFFF99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28</xdr:col>
      <xdr:colOff>200025</xdr:colOff>
      <xdr:row>21</xdr:row>
      <xdr:rowOff>352425</xdr:rowOff>
    </xdr:from>
    <xdr:to>
      <xdr:col>29</xdr:col>
      <xdr:colOff>180733</xdr:colOff>
      <xdr:row>22</xdr:row>
      <xdr:rowOff>161925</xdr:rowOff>
    </xdr:to>
    <xdr:sp macro="" textlink="">
      <xdr:nvSpPr>
        <xdr:cNvPr id="2" name="楕円 1">
          <a:extLst>
            <a:ext uri="{FF2B5EF4-FFF2-40B4-BE49-F238E27FC236}">
              <a16:creationId xmlns:a16="http://schemas.microsoft.com/office/drawing/2014/main" id="{00000000-0008-0000-0100-000003000000}"/>
            </a:ext>
          </a:extLst>
        </xdr:cNvPr>
        <xdr:cNvSpPr/>
      </xdr:nvSpPr>
      <xdr:spPr>
        <a:xfrm>
          <a:off x="8315325" y="5594985"/>
          <a:ext cx="277888" cy="304800"/>
        </a:xfrm>
        <a:prstGeom prst="ellipse">
          <a:avLst/>
        </a:prstGeom>
        <a:solidFill>
          <a:schemeClr val="accent6">
            <a:lumMod val="20000"/>
            <a:lumOff val="80000"/>
          </a:schemeClr>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90000" bIns="90000" rtlCol="0" anchor="ctr" anchorCtr="0"/>
        <a:lstStyle/>
        <a:p>
          <a:pPr algn="ctr"/>
          <a:r>
            <a:rPr kumimoji="1" lang="ja-JP" altLang="en-US" sz="900">
              <a:solidFill>
                <a:srgbClr val="FF0000"/>
              </a:solidFill>
            </a:rPr>
            <a:t>印</a:t>
          </a:r>
        </a:p>
      </xdr:txBody>
    </xdr:sp>
    <xdr:clientData fLocksWithSheet="0"/>
  </xdr:twoCellAnchor>
  <xdr:twoCellAnchor>
    <xdr:from>
      <xdr:col>14</xdr:col>
      <xdr:colOff>85724</xdr:colOff>
      <xdr:row>4</xdr:row>
      <xdr:rowOff>495299</xdr:rowOff>
    </xdr:from>
    <xdr:to>
      <xdr:col>17</xdr:col>
      <xdr:colOff>137159</xdr:colOff>
      <xdr:row>6</xdr:row>
      <xdr:rowOff>30480</xdr:rowOff>
    </xdr:to>
    <xdr:sp macro="" textlink="">
      <xdr:nvSpPr>
        <xdr:cNvPr id="3" name="正方形/長方形 2">
          <a:extLst>
            <a:ext uri="{FF2B5EF4-FFF2-40B4-BE49-F238E27FC236}">
              <a16:creationId xmlns:a16="http://schemas.microsoft.com/office/drawing/2014/main" id="{00000000-0008-0000-0A00-000003000000}"/>
            </a:ext>
          </a:extLst>
        </xdr:cNvPr>
        <xdr:cNvSpPr/>
      </xdr:nvSpPr>
      <xdr:spPr>
        <a:xfrm>
          <a:off x="4040504" y="1181099"/>
          <a:ext cx="942975" cy="274321"/>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34</xdr:col>
      <xdr:colOff>148590</xdr:colOff>
      <xdr:row>30</xdr:row>
      <xdr:rowOff>106680</xdr:rowOff>
    </xdr:from>
    <xdr:ext cx="4690110" cy="836295"/>
    <xdr:sp macro="" textlink="">
      <xdr:nvSpPr>
        <xdr:cNvPr id="4" name="四角形吹き出し 3">
          <a:extLst>
            <a:ext uri="{FF2B5EF4-FFF2-40B4-BE49-F238E27FC236}">
              <a16:creationId xmlns:a16="http://schemas.microsoft.com/office/drawing/2014/main" id="{00000000-0008-0000-0100-000002000000}"/>
            </a:ext>
          </a:extLst>
        </xdr:cNvPr>
        <xdr:cNvSpPr/>
      </xdr:nvSpPr>
      <xdr:spPr>
        <a:xfrm>
          <a:off x="10046970" y="8176260"/>
          <a:ext cx="4690110" cy="836295"/>
        </a:xfrm>
        <a:prstGeom prst="wedgeRectCallout">
          <a:avLst>
            <a:gd name="adj1" fmla="val -72104"/>
            <a:gd name="adj2" fmla="val 71183"/>
          </a:avLst>
        </a:prstGeom>
        <a:ln w="25400" cmpd="sng"/>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1"/>
            <a:t>小文字は大文字へ変換し、濁点や記号も１文字として１マス使用します</a:t>
          </a:r>
          <a:endParaRPr kumimoji="1" lang="en-US" altLang="ja-JP" sz="1100" b="1"/>
        </a:p>
        <a:p>
          <a:pPr algn="l"/>
          <a:r>
            <a:rPr kumimoji="1" lang="ja-JP" altLang="en-US" sz="1100" b="1"/>
            <a:t>（例）社会福祉法人東京都庁の法人口座で法人格を省略表記している場合</a:t>
          </a:r>
          <a:endParaRPr kumimoji="1" lang="en-US" altLang="ja-JP" sz="1100" b="1"/>
        </a:p>
        <a:p>
          <a:pPr algn="l"/>
          <a:r>
            <a:rPr kumimoji="1" lang="ja-JP" altLang="en-US" sz="1800" b="1"/>
            <a:t>ﾌｸ）ﾄｳｷﾖｳﾄﾁﾖｳ</a:t>
          </a:r>
          <a:endParaRPr kumimoji="1" lang="en-US" altLang="ja-JP" sz="1800" b="1"/>
        </a:p>
      </xdr:txBody>
    </xdr:sp>
    <xdr:clientData fPrintsWithSheet="0"/>
  </xdr:oneCellAnchor>
  <xdr:twoCellAnchor>
    <xdr:from>
      <xdr:col>4</xdr:col>
      <xdr:colOff>171450</xdr:colOff>
      <xdr:row>16</xdr:row>
      <xdr:rowOff>9526</xdr:rowOff>
    </xdr:from>
    <xdr:to>
      <xdr:col>5</xdr:col>
      <xdr:colOff>161925</xdr:colOff>
      <xdr:row>23</xdr:row>
      <xdr:rowOff>85726</xdr:rowOff>
    </xdr:to>
    <xdr:sp macro="" textlink="">
      <xdr:nvSpPr>
        <xdr:cNvPr id="7" name="左中かっこ 6">
          <a:extLst>
            <a:ext uri="{FF2B5EF4-FFF2-40B4-BE49-F238E27FC236}">
              <a16:creationId xmlns:a16="http://schemas.microsoft.com/office/drawing/2014/main" id="{00000000-0008-0000-0A00-000007000000}"/>
            </a:ext>
          </a:extLst>
        </xdr:cNvPr>
        <xdr:cNvSpPr/>
      </xdr:nvSpPr>
      <xdr:spPr>
        <a:xfrm>
          <a:off x="1154430" y="3949066"/>
          <a:ext cx="287655" cy="2407920"/>
        </a:xfrm>
        <a:prstGeom prst="leftBrace">
          <a:avLst>
            <a:gd name="adj1" fmla="val 8333"/>
            <a:gd name="adj2" fmla="val 33594"/>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6</xdr:col>
      <xdr:colOff>45721</xdr:colOff>
      <xdr:row>27</xdr:row>
      <xdr:rowOff>15240</xdr:rowOff>
    </xdr:from>
    <xdr:ext cx="1242059" cy="281940"/>
    <xdr:sp macro="" textlink="">
      <xdr:nvSpPr>
        <xdr:cNvPr id="8" name="四角形吹き出し 7">
          <a:extLst>
            <a:ext uri="{FF2B5EF4-FFF2-40B4-BE49-F238E27FC236}">
              <a16:creationId xmlns:a16="http://schemas.microsoft.com/office/drawing/2014/main" id="{00000000-0008-0000-0700-000003000000}"/>
            </a:ext>
          </a:extLst>
        </xdr:cNvPr>
        <xdr:cNvSpPr/>
      </xdr:nvSpPr>
      <xdr:spPr>
        <a:xfrm>
          <a:off x="1623061" y="7498080"/>
          <a:ext cx="1242059" cy="281940"/>
        </a:xfrm>
        <a:prstGeom prst="wedgeRectCallout">
          <a:avLst>
            <a:gd name="adj1" fmla="val 4348"/>
            <a:gd name="adj2" fmla="val 27421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r>
            <a:rPr lang="ja-JP" altLang="en-US" sz="1200" b="1">
              <a:solidFill>
                <a:schemeClr val="lt1"/>
              </a:solidFill>
              <a:effectLst/>
              <a:latin typeface="+mn-lt"/>
              <a:ea typeface="+mn-ea"/>
              <a:cs typeface="+mn-cs"/>
            </a:rPr>
            <a:t>プルダウン選択</a:t>
          </a:r>
          <a:endParaRPr lang="ja-JP" altLang="ja-JP" sz="1200">
            <a:effectLst/>
          </a:endParaRPr>
        </a:p>
      </xdr:txBody>
    </xdr:sp>
    <xdr:clientData fPrintsWithSheet="0"/>
  </xdr:oneCellAnchor>
  <xdr:oneCellAnchor>
    <xdr:from>
      <xdr:col>11</xdr:col>
      <xdr:colOff>236220</xdr:colOff>
      <xdr:row>27</xdr:row>
      <xdr:rowOff>22860</xdr:rowOff>
    </xdr:from>
    <xdr:ext cx="1242059" cy="281940"/>
    <xdr:sp macro="" textlink="">
      <xdr:nvSpPr>
        <xdr:cNvPr id="10" name="四角形吹き出し 9">
          <a:extLst>
            <a:ext uri="{FF2B5EF4-FFF2-40B4-BE49-F238E27FC236}">
              <a16:creationId xmlns:a16="http://schemas.microsoft.com/office/drawing/2014/main" id="{00000000-0008-0000-0700-000003000000}"/>
            </a:ext>
          </a:extLst>
        </xdr:cNvPr>
        <xdr:cNvSpPr/>
      </xdr:nvSpPr>
      <xdr:spPr>
        <a:xfrm>
          <a:off x="3299460" y="7505700"/>
          <a:ext cx="1242059" cy="281940"/>
        </a:xfrm>
        <a:prstGeom prst="wedgeRectCallout">
          <a:avLst>
            <a:gd name="adj1" fmla="val 4348"/>
            <a:gd name="adj2" fmla="val 27421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r>
            <a:rPr lang="ja-JP" altLang="en-US" sz="1200" b="1">
              <a:solidFill>
                <a:schemeClr val="lt1"/>
              </a:solidFill>
              <a:effectLst/>
              <a:latin typeface="+mn-lt"/>
              <a:ea typeface="+mn-ea"/>
              <a:cs typeface="+mn-cs"/>
            </a:rPr>
            <a:t>プルダウン選択</a:t>
          </a:r>
          <a:endParaRPr lang="ja-JP" altLang="ja-JP" sz="1200">
            <a:effectLst/>
          </a:endParaRPr>
        </a:p>
      </xdr:txBody>
    </xdr:sp>
    <xdr:clientData fPrintsWithSheet="0"/>
  </xdr:oneCellAnchor>
  <xdr:oneCellAnchor>
    <xdr:from>
      <xdr:col>0</xdr:col>
      <xdr:colOff>76200</xdr:colOff>
      <xdr:row>38</xdr:row>
      <xdr:rowOff>403860</xdr:rowOff>
    </xdr:from>
    <xdr:ext cx="9311640" cy="784860"/>
    <xdr:sp macro="" textlink="">
      <xdr:nvSpPr>
        <xdr:cNvPr id="11" name="四角形吹き出し 10">
          <a:extLst>
            <a:ext uri="{FF2B5EF4-FFF2-40B4-BE49-F238E27FC236}">
              <a16:creationId xmlns:a16="http://schemas.microsoft.com/office/drawing/2014/main" id="{00000000-0008-0000-0700-000003000000}"/>
            </a:ext>
          </a:extLst>
        </xdr:cNvPr>
        <xdr:cNvSpPr/>
      </xdr:nvSpPr>
      <xdr:spPr>
        <a:xfrm>
          <a:off x="76200" y="10904220"/>
          <a:ext cx="9311640" cy="784860"/>
        </a:xfrm>
        <a:prstGeom prst="wedgeRectCallout">
          <a:avLst>
            <a:gd name="adj1" fmla="val -49198"/>
            <a:gd name="adj2" fmla="val -19504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r>
            <a:rPr lang="ja-JP" altLang="en-US" sz="1400">
              <a:solidFill>
                <a:schemeClr val="bg1"/>
              </a:solidFill>
              <a:effectLst/>
            </a:rPr>
            <a:t>プルダウン選択肢にある「カッコ記号、濁点、半濁点、長音、カタカナ、数字、英字、ピリオド、ハイフン」は、</a:t>
          </a:r>
          <a:endParaRPr lang="en-US" altLang="ja-JP" sz="1400">
            <a:solidFill>
              <a:schemeClr val="bg1"/>
            </a:solidFill>
            <a:effectLst/>
          </a:endParaRPr>
        </a:p>
        <a:p>
          <a:r>
            <a:rPr lang="ja-JP" altLang="en-US" sz="1400">
              <a:solidFill>
                <a:schemeClr val="bg1"/>
              </a:solidFill>
              <a:effectLst/>
            </a:rPr>
            <a:t>各選択肢の見出しですので、選択しないでください。</a:t>
          </a:r>
          <a:endParaRPr lang="en-US" altLang="ja-JP" sz="1400">
            <a:solidFill>
              <a:schemeClr val="bg1"/>
            </a:solidFill>
            <a:effectLst/>
          </a:endParaRPr>
        </a:p>
        <a:p>
          <a:r>
            <a:rPr lang="ja-JP" altLang="en-US" sz="1400">
              <a:solidFill>
                <a:schemeClr val="bg1"/>
              </a:solidFill>
              <a:effectLst/>
            </a:rPr>
            <a:t>スペースの入力は不要です。</a:t>
          </a:r>
          <a:endParaRPr lang="ja-JP" altLang="ja-JP" sz="1400">
            <a:solidFill>
              <a:schemeClr val="bg1"/>
            </a:solidFill>
            <a:effectLst/>
          </a:endParaRPr>
        </a:p>
      </xdr:txBody>
    </xdr:sp>
    <xdr:clientData fPrintsWithSheet="0"/>
  </xdr:oneCellAnchor>
</xdr:wsDr>
</file>

<file path=xl/drawings/drawing2.xml><?xml version="1.0" encoding="utf-8"?>
<xdr:wsDr xmlns:xdr="http://schemas.openxmlformats.org/drawingml/2006/spreadsheetDrawing" xmlns:a="http://schemas.openxmlformats.org/drawingml/2006/main">
  <xdr:twoCellAnchor>
    <xdr:from>
      <xdr:col>3</xdr:col>
      <xdr:colOff>609600</xdr:colOff>
      <xdr:row>40</xdr:row>
      <xdr:rowOff>0</xdr:rowOff>
    </xdr:from>
    <xdr:to>
      <xdr:col>5</xdr:col>
      <xdr:colOff>236220</xdr:colOff>
      <xdr:row>44</xdr:row>
      <xdr:rowOff>160020</xdr:rowOff>
    </xdr:to>
    <xdr:sp macro="" textlink="">
      <xdr:nvSpPr>
        <xdr:cNvPr id="2" name="Oval 1">
          <a:extLst>
            <a:ext uri="{FF2B5EF4-FFF2-40B4-BE49-F238E27FC236}">
              <a16:creationId xmlns:a16="http://schemas.microsoft.com/office/drawing/2014/main" id="{00000000-0008-0000-1000-000002000000}"/>
            </a:ext>
          </a:extLst>
        </xdr:cNvPr>
        <xdr:cNvSpPr>
          <a:spLocks noChangeArrowheads="1"/>
        </xdr:cNvSpPr>
      </xdr:nvSpPr>
      <xdr:spPr bwMode="auto">
        <a:xfrm>
          <a:off x="2461260" y="7802880"/>
          <a:ext cx="861060" cy="891540"/>
        </a:xfrm>
        <a:prstGeom prst="ellipse">
          <a:avLst/>
        </a:prstGeom>
        <a:solidFill>
          <a:srgbClr val="FFFFCC"/>
        </a:solidFill>
        <a:ln w="19050">
          <a:solidFill>
            <a:srgbClr xmlns:mc="http://schemas.openxmlformats.org/markup-compatibility/2006" xmlns:a14="http://schemas.microsoft.com/office/drawing/2010/main" val="000000" mc:Ignorable="a14" a14:legacySpreadsheetColorIndex="64"/>
          </a:solidFill>
          <a:prstDash val="sysDot"/>
          <a:round/>
          <a:headEnd/>
          <a:tailEnd/>
        </a:ln>
      </xdr:spPr>
    </xdr:sp>
    <xdr:clientData/>
  </xdr:twoCellAnchor>
  <xdr:oneCellAnchor>
    <xdr:from>
      <xdr:col>11</xdr:col>
      <xdr:colOff>119743</xdr:colOff>
      <xdr:row>0</xdr:row>
      <xdr:rowOff>97970</xdr:rowOff>
    </xdr:from>
    <xdr:ext cx="7434942" cy="751115"/>
    <xdr:sp macro="" textlink="">
      <xdr:nvSpPr>
        <xdr:cNvPr id="4" name="四角形吹き出し 3">
          <a:extLst>
            <a:ext uri="{FF2B5EF4-FFF2-40B4-BE49-F238E27FC236}">
              <a16:creationId xmlns:a16="http://schemas.microsoft.com/office/drawing/2014/main" id="{00000000-0008-0000-0700-000003000000}"/>
            </a:ext>
          </a:extLst>
        </xdr:cNvPr>
        <xdr:cNvSpPr/>
      </xdr:nvSpPr>
      <xdr:spPr>
        <a:xfrm>
          <a:off x="5083629" y="97970"/>
          <a:ext cx="7434942" cy="751115"/>
        </a:xfrm>
        <a:prstGeom prst="wedgeRectCallout">
          <a:avLst>
            <a:gd name="adj1" fmla="val -66144"/>
            <a:gd name="adj2" fmla="val -10223"/>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r>
            <a:rPr lang="ja-JP" altLang="en-US" sz="2400" b="1">
              <a:effectLst/>
            </a:rPr>
            <a:t>委任しない場合、本様式の作成・提出は不要です。</a:t>
          </a:r>
          <a:endParaRPr lang="ja-JP" altLang="ja-JP" sz="2400" b="1">
            <a:effectLst/>
          </a:endParaRPr>
        </a:p>
      </xdr:txBody>
    </xdr:sp>
    <xdr:clientData fPrintsWithSheet="0"/>
  </xdr:oneCellAnchor>
  <xdr:oneCellAnchor>
    <xdr:from>
      <xdr:col>4</xdr:col>
      <xdr:colOff>293913</xdr:colOff>
      <xdr:row>35</xdr:row>
      <xdr:rowOff>76202</xdr:rowOff>
    </xdr:from>
    <xdr:ext cx="1382487" cy="1034140"/>
    <xdr:sp macro="" textlink="">
      <xdr:nvSpPr>
        <xdr:cNvPr id="5" name="四角形吹き出し 4">
          <a:extLst>
            <a:ext uri="{FF2B5EF4-FFF2-40B4-BE49-F238E27FC236}">
              <a16:creationId xmlns:a16="http://schemas.microsoft.com/office/drawing/2014/main" id="{00000000-0008-0000-0700-000003000000}"/>
            </a:ext>
          </a:extLst>
        </xdr:cNvPr>
        <xdr:cNvSpPr/>
      </xdr:nvSpPr>
      <xdr:spPr>
        <a:xfrm>
          <a:off x="2775856" y="6912431"/>
          <a:ext cx="1382487" cy="1034140"/>
        </a:xfrm>
        <a:custGeom>
          <a:avLst/>
          <a:gdLst>
            <a:gd name="connsiteX0" fmla="*/ 0 w 2905125"/>
            <a:gd name="connsiteY0" fmla="*/ 0 h 495300"/>
            <a:gd name="connsiteX1" fmla="*/ 484188 w 2905125"/>
            <a:gd name="connsiteY1" fmla="*/ 0 h 495300"/>
            <a:gd name="connsiteX2" fmla="*/ 484188 w 2905125"/>
            <a:gd name="connsiteY2" fmla="*/ 0 h 495300"/>
            <a:gd name="connsiteX3" fmla="*/ 1210469 w 2905125"/>
            <a:gd name="connsiteY3" fmla="*/ 0 h 495300"/>
            <a:gd name="connsiteX4" fmla="*/ 2905125 w 2905125"/>
            <a:gd name="connsiteY4" fmla="*/ 0 h 495300"/>
            <a:gd name="connsiteX5" fmla="*/ 2905125 w 2905125"/>
            <a:gd name="connsiteY5" fmla="*/ 82550 h 495300"/>
            <a:gd name="connsiteX6" fmla="*/ 2905125 w 2905125"/>
            <a:gd name="connsiteY6" fmla="*/ 82550 h 495300"/>
            <a:gd name="connsiteX7" fmla="*/ 2905125 w 2905125"/>
            <a:gd name="connsiteY7" fmla="*/ 206375 h 495300"/>
            <a:gd name="connsiteX8" fmla="*/ 2905125 w 2905125"/>
            <a:gd name="connsiteY8" fmla="*/ 495300 h 495300"/>
            <a:gd name="connsiteX9" fmla="*/ 1210469 w 2905125"/>
            <a:gd name="connsiteY9" fmla="*/ 495300 h 495300"/>
            <a:gd name="connsiteX10" fmla="*/ 484188 w 2905125"/>
            <a:gd name="connsiteY10" fmla="*/ 495300 h 495300"/>
            <a:gd name="connsiteX11" fmla="*/ 484188 w 2905125"/>
            <a:gd name="connsiteY11" fmla="*/ 495300 h 495300"/>
            <a:gd name="connsiteX12" fmla="*/ 0 w 2905125"/>
            <a:gd name="connsiteY12" fmla="*/ 495300 h 495300"/>
            <a:gd name="connsiteX13" fmla="*/ 0 w 2905125"/>
            <a:gd name="connsiteY13" fmla="*/ 206375 h 495300"/>
            <a:gd name="connsiteX14" fmla="*/ -555983 w 2905125"/>
            <a:gd name="connsiteY14" fmla="*/ -26721 h 495300"/>
            <a:gd name="connsiteX15" fmla="*/ 0 w 2905125"/>
            <a:gd name="connsiteY15" fmla="*/ 82550 h 495300"/>
            <a:gd name="connsiteX16" fmla="*/ 0 w 2905125"/>
            <a:gd name="connsiteY16" fmla="*/ 0 h 495300"/>
            <a:gd name="connsiteX0" fmla="*/ 0 w 2905125"/>
            <a:gd name="connsiteY0" fmla="*/ 0 h 495300"/>
            <a:gd name="connsiteX1" fmla="*/ 484188 w 2905125"/>
            <a:gd name="connsiteY1" fmla="*/ 0 h 495300"/>
            <a:gd name="connsiteX2" fmla="*/ 484188 w 2905125"/>
            <a:gd name="connsiteY2" fmla="*/ 0 h 495300"/>
            <a:gd name="connsiteX3" fmla="*/ 1210469 w 2905125"/>
            <a:gd name="connsiteY3" fmla="*/ 0 h 495300"/>
            <a:gd name="connsiteX4" fmla="*/ 2905125 w 2905125"/>
            <a:gd name="connsiteY4" fmla="*/ 0 h 495300"/>
            <a:gd name="connsiteX5" fmla="*/ 2905125 w 2905125"/>
            <a:gd name="connsiteY5" fmla="*/ 82550 h 495300"/>
            <a:gd name="connsiteX6" fmla="*/ 2905125 w 2905125"/>
            <a:gd name="connsiteY6" fmla="*/ 82550 h 495300"/>
            <a:gd name="connsiteX7" fmla="*/ 2905125 w 2905125"/>
            <a:gd name="connsiteY7" fmla="*/ 206375 h 495300"/>
            <a:gd name="connsiteX8" fmla="*/ 2905125 w 2905125"/>
            <a:gd name="connsiteY8" fmla="*/ 495300 h 495300"/>
            <a:gd name="connsiteX9" fmla="*/ 1210469 w 2905125"/>
            <a:gd name="connsiteY9" fmla="*/ 495300 h 495300"/>
            <a:gd name="connsiteX10" fmla="*/ 484188 w 2905125"/>
            <a:gd name="connsiteY10" fmla="*/ 495300 h 495300"/>
            <a:gd name="connsiteX11" fmla="*/ 484188 w 2905125"/>
            <a:gd name="connsiteY11" fmla="*/ 495300 h 495300"/>
            <a:gd name="connsiteX12" fmla="*/ 0 w 2905125"/>
            <a:gd name="connsiteY12" fmla="*/ 495300 h 495300"/>
            <a:gd name="connsiteX13" fmla="*/ 0 w 2905125"/>
            <a:gd name="connsiteY13" fmla="*/ 206375 h 495300"/>
            <a:gd name="connsiteX14" fmla="*/ 0 w 2905125"/>
            <a:gd name="connsiteY14" fmla="*/ 82550 h 495300"/>
            <a:gd name="connsiteX15" fmla="*/ 0 w 2905125"/>
            <a:gd name="connsiteY15" fmla="*/ 0 h 495300"/>
            <a:gd name="connsiteX0" fmla="*/ 0 w 2905125"/>
            <a:gd name="connsiteY0" fmla="*/ 750456 h 1245756"/>
            <a:gd name="connsiteX1" fmla="*/ 484188 w 2905125"/>
            <a:gd name="connsiteY1" fmla="*/ 750456 h 1245756"/>
            <a:gd name="connsiteX2" fmla="*/ 2217888 w 2905125"/>
            <a:gd name="connsiteY2" fmla="*/ 0 h 1245756"/>
            <a:gd name="connsiteX3" fmla="*/ 1210469 w 2905125"/>
            <a:gd name="connsiteY3" fmla="*/ 750456 h 1245756"/>
            <a:gd name="connsiteX4" fmla="*/ 2905125 w 2905125"/>
            <a:gd name="connsiteY4" fmla="*/ 750456 h 1245756"/>
            <a:gd name="connsiteX5" fmla="*/ 2905125 w 2905125"/>
            <a:gd name="connsiteY5" fmla="*/ 833006 h 1245756"/>
            <a:gd name="connsiteX6" fmla="*/ 2905125 w 2905125"/>
            <a:gd name="connsiteY6" fmla="*/ 833006 h 1245756"/>
            <a:gd name="connsiteX7" fmla="*/ 2905125 w 2905125"/>
            <a:gd name="connsiteY7" fmla="*/ 956831 h 1245756"/>
            <a:gd name="connsiteX8" fmla="*/ 2905125 w 2905125"/>
            <a:gd name="connsiteY8" fmla="*/ 1245756 h 1245756"/>
            <a:gd name="connsiteX9" fmla="*/ 1210469 w 2905125"/>
            <a:gd name="connsiteY9" fmla="*/ 1245756 h 1245756"/>
            <a:gd name="connsiteX10" fmla="*/ 484188 w 2905125"/>
            <a:gd name="connsiteY10" fmla="*/ 1245756 h 1245756"/>
            <a:gd name="connsiteX11" fmla="*/ 484188 w 2905125"/>
            <a:gd name="connsiteY11" fmla="*/ 1245756 h 1245756"/>
            <a:gd name="connsiteX12" fmla="*/ 0 w 2905125"/>
            <a:gd name="connsiteY12" fmla="*/ 1245756 h 1245756"/>
            <a:gd name="connsiteX13" fmla="*/ 0 w 2905125"/>
            <a:gd name="connsiteY13" fmla="*/ 956831 h 1245756"/>
            <a:gd name="connsiteX14" fmla="*/ 0 w 2905125"/>
            <a:gd name="connsiteY14" fmla="*/ 833006 h 1245756"/>
            <a:gd name="connsiteX15" fmla="*/ 0 w 2905125"/>
            <a:gd name="connsiteY15" fmla="*/ 750456 h 1245756"/>
            <a:gd name="connsiteX0" fmla="*/ 218661 w 3123786"/>
            <a:gd name="connsiteY0" fmla="*/ 750456 h 2401458"/>
            <a:gd name="connsiteX1" fmla="*/ 702849 w 3123786"/>
            <a:gd name="connsiteY1" fmla="*/ 750456 h 2401458"/>
            <a:gd name="connsiteX2" fmla="*/ 2436549 w 3123786"/>
            <a:gd name="connsiteY2" fmla="*/ 0 h 2401458"/>
            <a:gd name="connsiteX3" fmla="*/ 1429130 w 3123786"/>
            <a:gd name="connsiteY3" fmla="*/ 750456 h 2401458"/>
            <a:gd name="connsiteX4" fmla="*/ 3123786 w 3123786"/>
            <a:gd name="connsiteY4" fmla="*/ 750456 h 2401458"/>
            <a:gd name="connsiteX5" fmla="*/ 3123786 w 3123786"/>
            <a:gd name="connsiteY5" fmla="*/ 833006 h 2401458"/>
            <a:gd name="connsiteX6" fmla="*/ 3123786 w 3123786"/>
            <a:gd name="connsiteY6" fmla="*/ 833006 h 2401458"/>
            <a:gd name="connsiteX7" fmla="*/ 3123786 w 3123786"/>
            <a:gd name="connsiteY7" fmla="*/ 956831 h 2401458"/>
            <a:gd name="connsiteX8" fmla="*/ 3123786 w 3123786"/>
            <a:gd name="connsiteY8" fmla="*/ 1245756 h 2401458"/>
            <a:gd name="connsiteX9" fmla="*/ 1429130 w 3123786"/>
            <a:gd name="connsiteY9" fmla="*/ 1245756 h 2401458"/>
            <a:gd name="connsiteX10" fmla="*/ 702849 w 3123786"/>
            <a:gd name="connsiteY10" fmla="*/ 1245756 h 2401458"/>
            <a:gd name="connsiteX11" fmla="*/ 0 w 3123786"/>
            <a:gd name="connsiteY11" fmla="*/ 2401458 h 2401458"/>
            <a:gd name="connsiteX12" fmla="*/ 218661 w 3123786"/>
            <a:gd name="connsiteY12" fmla="*/ 1245756 h 2401458"/>
            <a:gd name="connsiteX13" fmla="*/ 218661 w 3123786"/>
            <a:gd name="connsiteY13" fmla="*/ 956831 h 2401458"/>
            <a:gd name="connsiteX14" fmla="*/ 218661 w 3123786"/>
            <a:gd name="connsiteY14" fmla="*/ 833006 h 2401458"/>
            <a:gd name="connsiteX15" fmla="*/ 218661 w 3123786"/>
            <a:gd name="connsiteY15" fmla="*/ 750456 h 2401458"/>
            <a:gd name="connsiteX0" fmla="*/ 218661 w 3123786"/>
            <a:gd name="connsiteY0" fmla="*/ 750456 h 2401458"/>
            <a:gd name="connsiteX1" fmla="*/ 702849 w 3123786"/>
            <a:gd name="connsiteY1" fmla="*/ 750456 h 2401458"/>
            <a:gd name="connsiteX2" fmla="*/ 2436549 w 3123786"/>
            <a:gd name="connsiteY2" fmla="*/ 0 h 2401458"/>
            <a:gd name="connsiteX3" fmla="*/ 1429130 w 3123786"/>
            <a:gd name="connsiteY3" fmla="*/ 750456 h 2401458"/>
            <a:gd name="connsiteX4" fmla="*/ 3123786 w 3123786"/>
            <a:gd name="connsiteY4" fmla="*/ 750456 h 2401458"/>
            <a:gd name="connsiteX5" fmla="*/ 3123786 w 3123786"/>
            <a:gd name="connsiteY5" fmla="*/ 833006 h 2401458"/>
            <a:gd name="connsiteX6" fmla="*/ 3123786 w 3123786"/>
            <a:gd name="connsiteY6" fmla="*/ 833006 h 2401458"/>
            <a:gd name="connsiteX7" fmla="*/ 3123786 w 3123786"/>
            <a:gd name="connsiteY7" fmla="*/ 956831 h 2401458"/>
            <a:gd name="connsiteX8" fmla="*/ 3123786 w 3123786"/>
            <a:gd name="connsiteY8" fmla="*/ 1245756 h 2401458"/>
            <a:gd name="connsiteX9" fmla="*/ 1429130 w 3123786"/>
            <a:gd name="connsiteY9" fmla="*/ 1245756 h 2401458"/>
            <a:gd name="connsiteX10" fmla="*/ 1191788 w 3123786"/>
            <a:gd name="connsiteY10" fmla="*/ 1523818 h 2401458"/>
            <a:gd name="connsiteX11" fmla="*/ 0 w 3123786"/>
            <a:gd name="connsiteY11" fmla="*/ 2401458 h 2401458"/>
            <a:gd name="connsiteX12" fmla="*/ 218661 w 3123786"/>
            <a:gd name="connsiteY12" fmla="*/ 1245756 h 2401458"/>
            <a:gd name="connsiteX13" fmla="*/ 218661 w 3123786"/>
            <a:gd name="connsiteY13" fmla="*/ 956831 h 2401458"/>
            <a:gd name="connsiteX14" fmla="*/ 218661 w 3123786"/>
            <a:gd name="connsiteY14" fmla="*/ 833006 h 2401458"/>
            <a:gd name="connsiteX15" fmla="*/ 218661 w 3123786"/>
            <a:gd name="connsiteY15" fmla="*/ 750456 h 2401458"/>
            <a:gd name="connsiteX0" fmla="*/ 218661 w 3123786"/>
            <a:gd name="connsiteY0" fmla="*/ 750456 h 2401458"/>
            <a:gd name="connsiteX1" fmla="*/ 702849 w 3123786"/>
            <a:gd name="connsiteY1" fmla="*/ 750456 h 2401458"/>
            <a:gd name="connsiteX2" fmla="*/ 2436549 w 3123786"/>
            <a:gd name="connsiteY2" fmla="*/ 0 h 2401458"/>
            <a:gd name="connsiteX3" fmla="*/ 1429130 w 3123786"/>
            <a:gd name="connsiteY3" fmla="*/ 750456 h 2401458"/>
            <a:gd name="connsiteX4" fmla="*/ 3123786 w 3123786"/>
            <a:gd name="connsiteY4" fmla="*/ 750456 h 2401458"/>
            <a:gd name="connsiteX5" fmla="*/ 3123786 w 3123786"/>
            <a:gd name="connsiteY5" fmla="*/ 833006 h 2401458"/>
            <a:gd name="connsiteX6" fmla="*/ 3123786 w 3123786"/>
            <a:gd name="connsiteY6" fmla="*/ 833006 h 2401458"/>
            <a:gd name="connsiteX7" fmla="*/ 3123786 w 3123786"/>
            <a:gd name="connsiteY7" fmla="*/ 956831 h 2401458"/>
            <a:gd name="connsiteX8" fmla="*/ 3123786 w 3123786"/>
            <a:gd name="connsiteY8" fmla="*/ 1245756 h 2401458"/>
            <a:gd name="connsiteX9" fmla="*/ 2271194 w 3123786"/>
            <a:gd name="connsiteY9" fmla="*/ 1751329 h 2401458"/>
            <a:gd name="connsiteX10" fmla="*/ 1191788 w 3123786"/>
            <a:gd name="connsiteY10" fmla="*/ 1523818 h 2401458"/>
            <a:gd name="connsiteX11" fmla="*/ 0 w 3123786"/>
            <a:gd name="connsiteY11" fmla="*/ 2401458 h 2401458"/>
            <a:gd name="connsiteX12" fmla="*/ 218661 w 3123786"/>
            <a:gd name="connsiteY12" fmla="*/ 1245756 h 2401458"/>
            <a:gd name="connsiteX13" fmla="*/ 218661 w 3123786"/>
            <a:gd name="connsiteY13" fmla="*/ 956831 h 2401458"/>
            <a:gd name="connsiteX14" fmla="*/ 218661 w 3123786"/>
            <a:gd name="connsiteY14" fmla="*/ 833006 h 2401458"/>
            <a:gd name="connsiteX15" fmla="*/ 218661 w 3123786"/>
            <a:gd name="connsiteY15" fmla="*/ 750456 h 2401458"/>
            <a:gd name="connsiteX0" fmla="*/ 218661 w 3123786"/>
            <a:gd name="connsiteY0" fmla="*/ 750456 h 2401458"/>
            <a:gd name="connsiteX1" fmla="*/ 702849 w 3123786"/>
            <a:gd name="connsiteY1" fmla="*/ 750456 h 2401458"/>
            <a:gd name="connsiteX2" fmla="*/ 2436549 w 3123786"/>
            <a:gd name="connsiteY2" fmla="*/ 0 h 2401458"/>
            <a:gd name="connsiteX3" fmla="*/ 1429130 w 3123786"/>
            <a:gd name="connsiteY3" fmla="*/ 750456 h 2401458"/>
            <a:gd name="connsiteX4" fmla="*/ 3123786 w 3123786"/>
            <a:gd name="connsiteY4" fmla="*/ 750456 h 2401458"/>
            <a:gd name="connsiteX5" fmla="*/ 3123786 w 3123786"/>
            <a:gd name="connsiteY5" fmla="*/ 833006 h 2401458"/>
            <a:gd name="connsiteX6" fmla="*/ 3123786 w 3123786"/>
            <a:gd name="connsiteY6" fmla="*/ 833006 h 2401458"/>
            <a:gd name="connsiteX7" fmla="*/ 3123786 w 3123786"/>
            <a:gd name="connsiteY7" fmla="*/ 956831 h 2401458"/>
            <a:gd name="connsiteX8" fmla="*/ 3123786 w 3123786"/>
            <a:gd name="connsiteY8" fmla="*/ 1245756 h 2401458"/>
            <a:gd name="connsiteX9" fmla="*/ 2271194 w 3123786"/>
            <a:gd name="connsiteY9" fmla="*/ 1751329 h 2401458"/>
            <a:gd name="connsiteX10" fmla="*/ 1001645 w 3123786"/>
            <a:gd name="connsiteY10" fmla="*/ 1877718 h 2401458"/>
            <a:gd name="connsiteX11" fmla="*/ 0 w 3123786"/>
            <a:gd name="connsiteY11" fmla="*/ 2401458 h 2401458"/>
            <a:gd name="connsiteX12" fmla="*/ 218661 w 3123786"/>
            <a:gd name="connsiteY12" fmla="*/ 1245756 h 2401458"/>
            <a:gd name="connsiteX13" fmla="*/ 218661 w 3123786"/>
            <a:gd name="connsiteY13" fmla="*/ 956831 h 2401458"/>
            <a:gd name="connsiteX14" fmla="*/ 218661 w 3123786"/>
            <a:gd name="connsiteY14" fmla="*/ 833006 h 2401458"/>
            <a:gd name="connsiteX15" fmla="*/ 218661 w 3123786"/>
            <a:gd name="connsiteY15" fmla="*/ 750456 h 2401458"/>
            <a:gd name="connsiteX0" fmla="*/ 218661 w 3140420"/>
            <a:gd name="connsiteY0" fmla="*/ 750456 h 2401458"/>
            <a:gd name="connsiteX1" fmla="*/ 702849 w 3140420"/>
            <a:gd name="connsiteY1" fmla="*/ 750456 h 2401458"/>
            <a:gd name="connsiteX2" fmla="*/ 2436549 w 3140420"/>
            <a:gd name="connsiteY2" fmla="*/ 0 h 2401458"/>
            <a:gd name="connsiteX3" fmla="*/ 1429130 w 3140420"/>
            <a:gd name="connsiteY3" fmla="*/ 750456 h 2401458"/>
            <a:gd name="connsiteX4" fmla="*/ 3123786 w 3140420"/>
            <a:gd name="connsiteY4" fmla="*/ 750456 h 2401458"/>
            <a:gd name="connsiteX5" fmla="*/ 3123786 w 3140420"/>
            <a:gd name="connsiteY5" fmla="*/ 833006 h 2401458"/>
            <a:gd name="connsiteX6" fmla="*/ 3123786 w 3140420"/>
            <a:gd name="connsiteY6" fmla="*/ 833006 h 2401458"/>
            <a:gd name="connsiteX7" fmla="*/ 3123786 w 3140420"/>
            <a:gd name="connsiteY7" fmla="*/ 956831 h 2401458"/>
            <a:gd name="connsiteX8" fmla="*/ 3123786 w 3140420"/>
            <a:gd name="connsiteY8" fmla="*/ 1245756 h 2401458"/>
            <a:gd name="connsiteX9" fmla="*/ 3140420 w 3140420"/>
            <a:gd name="connsiteY9" fmla="*/ 1903000 h 2401458"/>
            <a:gd name="connsiteX10" fmla="*/ 1001645 w 3140420"/>
            <a:gd name="connsiteY10" fmla="*/ 1877718 h 2401458"/>
            <a:gd name="connsiteX11" fmla="*/ 0 w 3140420"/>
            <a:gd name="connsiteY11" fmla="*/ 2401458 h 2401458"/>
            <a:gd name="connsiteX12" fmla="*/ 218661 w 3140420"/>
            <a:gd name="connsiteY12" fmla="*/ 1245756 h 2401458"/>
            <a:gd name="connsiteX13" fmla="*/ 218661 w 3140420"/>
            <a:gd name="connsiteY13" fmla="*/ 956831 h 2401458"/>
            <a:gd name="connsiteX14" fmla="*/ 218661 w 3140420"/>
            <a:gd name="connsiteY14" fmla="*/ 833006 h 2401458"/>
            <a:gd name="connsiteX15" fmla="*/ 218661 w 3140420"/>
            <a:gd name="connsiteY15" fmla="*/ 750456 h 240145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Lst>
          <a:rect l="l" t="t" r="r" b="b"/>
          <a:pathLst>
            <a:path w="3140420" h="2401458">
              <a:moveTo>
                <a:pt x="218661" y="750456"/>
              </a:moveTo>
              <a:lnTo>
                <a:pt x="702849" y="750456"/>
              </a:lnTo>
              <a:lnTo>
                <a:pt x="2436549" y="0"/>
              </a:lnTo>
              <a:lnTo>
                <a:pt x="1429130" y="750456"/>
              </a:lnTo>
              <a:lnTo>
                <a:pt x="3123786" y="750456"/>
              </a:lnTo>
              <a:lnTo>
                <a:pt x="3123786" y="833006"/>
              </a:lnTo>
              <a:lnTo>
                <a:pt x="3123786" y="833006"/>
              </a:lnTo>
              <a:lnTo>
                <a:pt x="3123786" y="956831"/>
              </a:lnTo>
              <a:lnTo>
                <a:pt x="3123786" y="1245756"/>
              </a:lnTo>
              <a:lnTo>
                <a:pt x="3140420" y="1903000"/>
              </a:lnTo>
              <a:lnTo>
                <a:pt x="1001645" y="1877718"/>
              </a:lnTo>
              <a:lnTo>
                <a:pt x="0" y="2401458"/>
              </a:lnTo>
              <a:lnTo>
                <a:pt x="218661" y="1245756"/>
              </a:lnTo>
              <a:lnTo>
                <a:pt x="218661" y="956831"/>
              </a:lnTo>
              <a:lnTo>
                <a:pt x="218661" y="833006"/>
              </a:lnTo>
              <a:lnTo>
                <a:pt x="218661" y="750456"/>
              </a:lnTo>
              <a:close/>
            </a:path>
          </a:pathLst>
        </a:cu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ctr"/>
          <a:r>
            <a:rPr lang="ja-JP" altLang="en-US" sz="1200">
              <a:effectLst/>
            </a:rPr>
            <a:t>受任者印２箇所</a:t>
          </a:r>
          <a:endParaRPr lang="ja-JP" altLang="ja-JP" sz="1200">
            <a:effectLst/>
          </a:endParaRPr>
        </a:p>
      </xdr:txBody>
    </xdr:sp>
    <xdr:clientData fPrintsWithSheet="0"/>
  </xdr:oneCellAnchor>
  <xdr:oneCellAnchor>
    <xdr:from>
      <xdr:col>11</xdr:col>
      <xdr:colOff>674913</xdr:colOff>
      <xdr:row>13</xdr:row>
      <xdr:rowOff>141514</xdr:rowOff>
    </xdr:from>
    <xdr:ext cx="674915" cy="359228"/>
    <xdr:sp macro="" textlink="">
      <xdr:nvSpPr>
        <xdr:cNvPr id="6" name="四角形吹き出し 4">
          <a:extLst>
            <a:ext uri="{FF2B5EF4-FFF2-40B4-BE49-F238E27FC236}">
              <a16:creationId xmlns:a16="http://schemas.microsoft.com/office/drawing/2014/main" id="{00000000-0008-0000-0700-000003000000}"/>
            </a:ext>
          </a:extLst>
        </xdr:cNvPr>
        <xdr:cNvSpPr/>
      </xdr:nvSpPr>
      <xdr:spPr>
        <a:xfrm>
          <a:off x="5638799" y="2906485"/>
          <a:ext cx="674915" cy="359228"/>
        </a:xfrm>
        <a:custGeom>
          <a:avLst/>
          <a:gdLst>
            <a:gd name="connsiteX0" fmla="*/ 0 w 2905125"/>
            <a:gd name="connsiteY0" fmla="*/ 0 h 495300"/>
            <a:gd name="connsiteX1" fmla="*/ 484188 w 2905125"/>
            <a:gd name="connsiteY1" fmla="*/ 0 h 495300"/>
            <a:gd name="connsiteX2" fmla="*/ 484188 w 2905125"/>
            <a:gd name="connsiteY2" fmla="*/ 0 h 495300"/>
            <a:gd name="connsiteX3" fmla="*/ 1210469 w 2905125"/>
            <a:gd name="connsiteY3" fmla="*/ 0 h 495300"/>
            <a:gd name="connsiteX4" fmla="*/ 2905125 w 2905125"/>
            <a:gd name="connsiteY4" fmla="*/ 0 h 495300"/>
            <a:gd name="connsiteX5" fmla="*/ 2905125 w 2905125"/>
            <a:gd name="connsiteY5" fmla="*/ 82550 h 495300"/>
            <a:gd name="connsiteX6" fmla="*/ 2905125 w 2905125"/>
            <a:gd name="connsiteY6" fmla="*/ 82550 h 495300"/>
            <a:gd name="connsiteX7" fmla="*/ 2905125 w 2905125"/>
            <a:gd name="connsiteY7" fmla="*/ 206375 h 495300"/>
            <a:gd name="connsiteX8" fmla="*/ 2905125 w 2905125"/>
            <a:gd name="connsiteY8" fmla="*/ 495300 h 495300"/>
            <a:gd name="connsiteX9" fmla="*/ 1210469 w 2905125"/>
            <a:gd name="connsiteY9" fmla="*/ 495300 h 495300"/>
            <a:gd name="connsiteX10" fmla="*/ 484188 w 2905125"/>
            <a:gd name="connsiteY10" fmla="*/ 495300 h 495300"/>
            <a:gd name="connsiteX11" fmla="*/ 484188 w 2905125"/>
            <a:gd name="connsiteY11" fmla="*/ 495300 h 495300"/>
            <a:gd name="connsiteX12" fmla="*/ 0 w 2905125"/>
            <a:gd name="connsiteY12" fmla="*/ 495300 h 495300"/>
            <a:gd name="connsiteX13" fmla="*/ 0 w 2905125"/>
            <a:gd name="connsiteY13" fmla="*/ 206375 h 495300"/>
            <a:gd name="connsiteX14" fmla="*/ -555983 w 2905125"/>
            <a:gd name="connsiteY14" fmla="*/ -26721 h 495300"/>
            <a:gd name="connsiteX15" fmla="*/ 0 w 2905125"/>
            <a:gd name="connsiteY15" fmla="*/ 82550 h 495300"/>
            <a:gd name="connsiteX16" fmla="*/ 0 w 2905125"/>
            <a:gd name="connsiteY16" fmla="*/ 0 h 495300"/>
            <a:gd name="connsiteX0" fmla="*/ 0 w 2905125"/>
            <a:gd name="connsiteY0" fmla="*/ 0 h 495300"/>
            <a:gd name="connsiteX1" fmla="*/ 484188 w 2905125"/>
            <a:gd name="connsiteY1" fmla="*/ 0 h 495300"/>
            <a:gd name="connsiteX2" fmla="*/ 484188 w 2905125"/>
            <a:gd name="connsiteY2" fmla="*/ 0 h 495300"/>
            <a:gd name="connsiteX3" fmla="*/ 1210469 w 2905125"/>
            <a:gd name="connsiteY3" fmla="*/ 0 h 495300"/>
            <a:gd name="connsiteX4" fmla="*/ 2905125 w 2905125"/>
            <a:gd name="connsiteY4" fmla="*/ 0 h 495300"/>
            <a:gd name="connsiteX5" fmla="*/ 2905125 w 2905125"/>
            <a:gd name="connsiteY5" fmla="*/ 82550 h 495300"/>
            <a:gd name="connsiteX6" fmla="*/ 2905125 w 2905125"/>
            <a:gd name="connsiteY6" fmla="*/ 82550 h 495300"/>
            <a:gd name="connsiteX7" fmla="*/ 2905125 w 2905125"/>
            <a:gd name="connsiteY7" fmla="*/ 206375 h 495300"/>
            <a:gd name="connsiteX8" fmla="*/ 2905125 w 2905125"/>
            <a:gd name="connsiteY8" fmla="*/ 495300 h 495300"/>
            <a:gd name="connsiteX9" fmla="*/ 1210469 w 2905125"/>
            <a:gd name="connsiteY9" fmla="*/ 495300 h 495300"/>
            <a:gd name="connsiteX10" fmla="*/ 484188 w 2905125"/>
            <a:gd name="connsiteY10" fmla="*/ 495300 h 495300"/>
            <a:gd name="connsiteX11" fmla="*/ 484188 w 2905125"/>
            <a:gd name="connsiteY11" fmla="*/ 495300 h 495300"/>
            <a:gd name="connsiteX12" fmla="*/ 0 w 2905125"/>
            <a:gd name="connsiteY12" fmla="*/ 495300 h 495300"/>
            <a:gd name="connsiteX13" fmla="*/ 0 w 2905125"/>
            <a:gd name="connsiteY13" fmla="*/ 206375 h 495300"/>
            <a:gd name="connsiteX14" fmla="*/ 0 w 2905125"/>
            <a:gd name="connsiteY14" fmla="*/ 82550 h 495300"/>
            <a:gd name="connsiteX15" fmla="*/ 0 w 2905125"/>
            <a:gd name="connsiteY15" fmla="*/ 0 h 4953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Lst>
          <a:rect l="l" t="t" r="r" b="b"/>
          <a:pathLst>
            <a:path w="2905125" h="495300">
              <a:moveTo>
                <a:pt x="0" y="0"/>
              </a:moveTo>
              <a:lnTo>
                <a:pt x="484188" y="0"/>
              </a:lnTo>
              <a:lnTo>
                <a:pt x="484188" y="0"/>
              </a:lnTo>
              <a:lnTo>
                <a:pt x="1210469" y="0"/>
              </a:lnTo>
              <a:lnTo>
                <a:pt x="2905125" y="0"/>
              </a:lnTo>
              <a:lnTo>
                <a:pt x="2905125" y="82550"/>
              </a:lnTo>
              <a:lnTo>
                <a:pt x="2905125" y="82550"/>
              </a:lnTo>
              <a:lnTo>
                <a:pt x="2905125" y="206375"/>
              </a:lnTo>
              <a:lnTo>
                <a:pt x="2905125" y="495300"/>
              </a:lnTo>
              <a:lnTo>
                <a:pt x="1210469" y="495300"/>
              </a:lnTo>
              <a:lnTo>
                <a:pt x="484188" y="495300"/>
              </a:lnTo>
              <a:lnTo>
                <a:pt x="484188" y="495300"/>
              </a:lnTo>
              <a:lnTo>
                <a:pt x="0" y="495300"/>
              </a:lnTo>
              <a:lnTo>
                <a:pt x="0" y="206375"/>
              </a:lnTo>
              <a:lnTo>
                <a:pt x="0" y="82550"/>
              </a:lnTo>
              <a:lnTo>
                <a:pt x="0" y="0"/>
              </a:lnTo>
              <a:close/>
            </a:path>
          </a:pathLst>
        </a:cu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ctr"/>
          <a:r>
            <a:rPr lang="ja-JP" altLang="en-US" sz="1200">
              <a:effectLst/>
            </a:rPr>
            <a:t>法人印</a:t>
          </a:r>
          <a:endParaRPr lang="ja-JP" altLang="ja-JP" sz="1200">
            <a:effectLst/>
          </a:endParaRPr>
        </a:p>
      </xdr:txBody>
    </xdr:sp>
    <xdr:clientData fPrint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C000"/>
    <pageSetUpPr fitToPage="1"/>
  </sheetPr>
  <dimension ref="A1:C29"/>
  <sheetViews>
    <sheetView tabSelected="1" zoomScale="115" zoomScaleNormal="115" workbookViewId="0">
      <selection activeCell="B8" sqref="B8"/>
    </sheetView>
  </sheetViews>
  <sheetFormatPr defaultColWidth="8.88671875" defaultRowHeight="13.2"/>
  <cols>
    <col min="1" max="1" width="36.44140625" style="83" customWidth="1"/>
    <col min="2" max="2" width="71.88671875" style="83" customWidth="1"/>
    <col min="3" max="3" width="73.5546875" style="83" customWidth="1"/>
    <col min="4" max="16384" width="8.88671875" style="83"/>
  </cols>
  <sheetData>
    <row r="1" spans="1:3" s="82" customFormat="1" ht="23.4">
      <c r="A1" s="82" t="s">
        <v>424</v>
      </c>
    </row>
    <row r="2" spans="1:3" s="82" customFormat="1" ht="23.4">
      <c r="A2" s="82" t="s">
        <v>112</v>
      </c>
    </row>
    <row r="3" spans="1:3" ht="7.95" customHeight="1"/>
    <row r="4" spans="1:3" s="84" customFormat="1" ht="14.4">
      <c r="A4" s="84" t="s">
        <v>77</v>
      </c>
    </row>
    <row r="5" spans="1:3" s="84" customFormat="1" ht="14.4">
      <c r="A5" s="84" t="s">
        <v>442</v>
      </c>
    </row>
    <row r="6" spans="1:3" ht="35.4" customHeight="1">
      <c r="A6" s="171" t="str">
        <f>IF(OR(B8="",B9="",B11="",B12="",B15="",B17="",B19="",B20="",B21="",B24="",B25="",B26="",B27="",B28="",B29=""),"クリーム色セルに未入力項目があります","")</f>
        <v/>
      </c>
      <c r="B6" s="171"/>
    </row>
    <row r="7" spans="1:3" ht="14.4">
      <c r="A7" s="83" t="s">
        <v>58</v>
      </c>
      <c r="B7" s="85" t="s">
        <v>64</v>
      </c>
    </row>
    <row r="8" spans="1:3">
      <c r="A8" s="86" t="s">
        <v>59</v>
      </c>
      <c r="B8" s="87" t="s">
        <v>485</v>
      </c>
      <c r="C8" s="88" t="s">
        <v>401</v>
      </c>
    </row>
    <row r="9" spans="1:3">
      <c r="A9" s="86" t="s">
        <v>60</v>
      </c>
      <c r="B9" s="87" t="s">
        <v>486</v>
      </c>
      <c r="C9" s="88" t="s">
        <v>400</v>
      </c>
    </row>
    <row r="10" spans="1:3">
      <c r="A10" s="86" t="s">
        <v>61</v>
      </c>
      <c r="B10" s="87" t="s">
        <v>487</v>
      </c>
      <c r="C10" s="88" t="s">
        <v>400</v>
      </c>
    </row>
    <row r="11" spans="1:3">
      <c r="A11" s="86" t="s">
        <v>63</v>
      </c>
      <c r="B11" s="87" t="s">
        <v>488</v>
      </c>
      <c r="C11" s="88" t="s">
        <v>400</v>
      </c>
    </row>
    <row r="12" spans="1:3">
      <c r="A12" s="86" t="s">
        <v>62</v>
      </c>
      <c r="B12" s="89">
        <v>1234567</v>
      </c>
      <c r="C12" s="83" t="s">
        <v>75</v>
      </c>
    </row>
    <row r="13" spans="1:3" ht="4.95" customHeight="1">
      <c r="B13" s="90"/>
    </row>
    <row r="14" spans="1:3">
      <c r="A14" s="83" t="s">
        <v>69</v>
      </c>
      <c r="B14" s="91" t="str">
        <f>IF(COUNTIF(サービス種別!E3:'サービス種別'!E119,基本情報シート!B23)=1,"","サービス対象分野とサービス種別を正しい組合せで選択してください。")</f>
        <v/>
      </c>
    </row>
    <row r="15" spans="1:3">
      <c r="A15" s="86" t="s">
        <v>82</v>
      </c>
      <c r="B15" s="89" t="s">
        <v>310</v>
      </c>
      <c r="C15" s="88" t="s">
        <v>73</v>
      </c>
    </row>
    <row r="16" spans="1:3">
      <c r="A16" s="86" t="s">
        <v>102</v>
      </c>
      <c r="B16" s="92" t="str">
        <f>IF(B17="","",VLOOKUP(B17,サービス種別!B3:'サービス種別'!D119,3,FALSE))</f>
        <v>入所系</v>
      </c>
    </row>
    <row r="17" spans="1:3">
      <c r="A17" s="86" t="s">
        <v>103</v>
      </c>
      <c r="B17" s="89" t="s">
        <v>489</v>
      </c>
      <c r="C17" s="88" t="str">
        <f>IF(B17="その他","サービス種別「その他」は事務局から指示した場合のみ選択してください。","※必ず、サービス対象分野を選択してから、プルダウン選択")</f>
        <v>※必ず、サービス対象分野を選択してから、プルダウン選択</v>
      </c>
    </row>
    <row r="18" spans="1:3">
      <c r="A18" s="86" t="s">
        <v>66</v>
      </c>
      <c r="B18" s="87" t="s">
        <v>490</v>
      </c>
      <c r="C18" s="83" t="s">
        <v>179</v>
      </c>
    </row>
    <row r="19" spans="1:3">
      <c r="A19" s="86" t="s">
        <v>70</v>
      </c>
      <c r="B19" s="87" t="s">
        <v>491</v>
      </c>
    </row>
    <row r="20" spans="1:3">
      <c r="A20" s="86" t="s">
        <v>71</v>
      </c>
      <c r="B20" s="89" t="s">
        <v>492</v>
      </c>
    </row>
    <row r="21" spans="1:3">
      <c r="A21" s="86" t="s">
        <v>72</v>
      </c>
      <c r="B21" s="89">
        <v>9876543</v>
      </c>
      <c r="C21" s="83" t="s">
        <v>75</v>
      </c>
    </row>
    <row r="22" spans="1:3" ht="5.4" customHeight="1">
      <c r="B22" s="90"/>
    </row>
    <row r="23" spans="1:3">
      <c r="A23" s="83" t="s">
        <v>74</v>
      </c>
      <c r="B23" s="93" t="str">
        <f>B15&amp;B17</f>
        <v>高齢分野特別養護老人ホーム</v>
      </c>
    </row>
    <row r="24" spans="1:3">
      <c r="A24" s="86" t="s">
        <v>76</v>
      </c>
      <c r="B24" s="87" t="s">
        <v>493</v>
      </c>
    </row>
    <row r="25" spans="1:3">
      <c r="A25" s="86" t="s">
        <v>288</v>
      </c>
      <c r="B25" s="87" t="s">
        <v>495</v>
      </c>
    </row>
    <row r="26" spans="1:3">
      <c r="A26" s="86" t="s">
        <v>68</v>
      </c>
      <c r="B26" s="87" t="s">
        <v>494</v>
      </c>
    </row>
    <row r="27" spans="1:3">
      <c r="A27" s="86" t="s">
        <v>65</v>
      </c>
      <c r="B27" s="87" t="s">
        <v>496</v>
      </c>
    </row>
    <row r="28" spans="1:3">
      <c r="A28" s="86" t="s">
        <v>67</v>
      </c>
      <c r="B28" s="94" t="s">
        <v>497</v>
      </c>
    </row>
    <row r="29" spans="1:3">
      <c r="A29" s="86" t="s">
        <v>9</v>
      </c>
      <c r="B29" s="87" t="s">
        <v>498</v>
      </c>
      <c r="C29" s="83" t="s">
        <v>73</v>
      </c>
    </row>
  </sheetData>
  <sheetProtection algorithmName="SHA-512" hashValue="wWQZyKMECkJ5CeNl0FKtuhzBtUKnFr81KDeNBKp7L0XXH/XVOcs7TiFvAnicxbKa8AZ0WJK8XyQvNFks8EL6nw==" saltValue="vj2g7NhoP8PYNLUEWJjcHw==" spinCount="100000" sheet="1" selectLockedCells="1"/>
  <mergeCells count="1">
    <mergeCell ref="A6:B6"/>
  </mergeCells>
  <phoneticPr fontId="3"/>
  <conditionalFormatting sqref="A6:B6">
    <cfRule type="cellIs" dxfId="12" priority="2" operator="equal">
      <formula>"クリーム色セルに未入力項目があります"</formula>
    </cfRule>
  </conditionalFormatting>
  <conditionalFormatting sqref="B14">
    <cfRule type="cellIs" dxfId="11" priority="1" operator="equal">
      <formula>"サービス対象分野とサービス種別を正しい組合せで選択してください。"</formula>
    </cfRule>
  </conditionalFormatting>
  <conditionalFormatting sqref="B15">
    <cfRule type="cellIs" dxfId="10" priority="11" operator="equal">
      <formula>"サービス種別選択を再度御確認のうえ、御修正ください。"</formula>
    </cfRule>
  </conditionalFormatting>
  <conditionalFormatting sqref="B16">
    <cfRule type="cellIs" dxfId="9" priority="10" operator="equal">
      <formula>"サービス種別選択を再度御確認のうえ、御修正ください。"</formula>
    </cfRule>
  </conditionalFormatting>
  <conditionalFormatting sqref="C17">
    <cfRule type="cellIs" dxfId="8" priority="5" operator="equal">
      <formula>"サービス種別「その他」は事務局から指示した場合のみ選択してください。"</formula>
    </cfRule>
  </conditionalFormatting>
  <conditionalFormatting sqref="D16:J16">
    <cfRule type="cellIs" dxfId="7" priority="7" operator="equal">
      <formula>"サービス種別「その他」は事務局から指示した場合のみ選択してください。"</formula>
    </cfRule>
  </conditionalFormatting>
  <dataValidations count="3">
    <dataValidation type="whole" allowBlank="1" showInputMessage="1" showErrorMessage="1" sqref="B12 B21" xr:uid="{00000000-0002-0000-0000-000000000000}">
      <formula1>0</formula1>
      <formula2>9999999</formula2>
    </dataValidation>
    <dataValidation type="list" allowBlank="1" showInputMessage="1" showErrorMessage="1" sqref="B29" xr:uid="{00000000-0002-0000-0000-000001000000}">
      <formula1>"事業者（法人）所在地,施設・事業所等の所在地"</formula1>
    </dataValidation>
    <dataValidation type="list" allowBlank="1" showInputMessage="1" showErrorMessage="1" sqref="B17" xr:uid="{00000000-0002-0000-0000-000002000000}">
      <formula1>INDIRECT($B$15)</formula1>
    </dataValidation>
  </dataValidations>
  <pageMargins left="0.7" right="0.7" top="0.75" bottom="0.75" header="0.3" footer="0.3"/>
  <pageSetup paperSize="9" scale="48"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サービス種別!$F$3:$F$6</xm:f>
          </x14:formula1>
          <xm:sqref>B15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FFFF00"/>
    <pageSetUpPr fitToPage="1"/>
  </sheetPr>
  <dimension ref="A1:AN39"/>
  <sheetViews>
    <sheetView view="pageBreakPreview" zoomScaleNormal="100" zoomScaleSheetLayoutView="100" workbookViewId="0">
      <selection activeCell="AO1" sqref="AO1"/>
    </sheetView>
  </sheetViews>
  <sheetFormatPr defaultColWidth="2.33203125" defaultRowHeight="18" customHeight="1"/>
  <cols>
    <col min="1" max="29" width="2.33203125" style="29"/>
    <col min="30" max="30" width="3.44140625" style="29" customWidth="1"/>
    <col min="31" max="32" width="2.33203125" style="29"/>
    <col min="33" max="33" width="3.44140625" style="29" customWidth="1"/>
    <col min="34" max="35" width="2.33203125" style="29"/>
    <col min="36" max="36" width="3.77734375" style="29" customWidth="1"/>
    <col min="37" max="40" width="20.77734375" style="29" hidden="1" customWidth="1"/>
    <col min="41" max="16384" width="2.33203125" style="29"/>
  </cols>
  <sheetData>
    <row r="1" spans="2:40" ht="18" customHeight="1">
      <c r="B1" s="29" t="s">
        <v>121</v>
      </c>
    </row>
    <row r="2" spans="2:40" ht="18" customHeight="1">
      <c r="Y2" s="310" t="str">
        <f>IF('第３号様式(実績報告)'!Y2="令和　　年　　月　　日","令和　　年　　月　　日",'第３号様式(実績報告)'!Y2)</f>
        <v>令和　７年　１１月　１日</v>
      </c>
      <c r="Z2" s="310"/>
      <c r="AA2" s="310"/>
      <c r="AB2" s="310"/>
      <c r="AC2" s="310"/>
      <c r="AD2" s="310"/>
      <c r="AE2" s="310"/>
      <c r="AF2" s="310"/>
      <c r="AG2" s="310"/>
      <c r="AH2" s="310"/>
      <c r="AI2" s="310"/>
      <c r="AJ2" s="310"/>
    </row>
    <row r="4" spans="2:40" ht="13.2" customHeight="1"/>
    <row r="5" spans="2:40" ht="18" customHeight="1">
      <c r="C5" s="29" t="s">
        <v>0</v>
      </c>
    </row>
    <row r="6" spans="2:40" ht="18" customHeight="1">
      <c r="N6" s="29" t="s">
        <v>138</v>
      </c>
    </row>
    <row r="7" spans="2:40" ht="18" customHeight="1">
      <c r="N7" s="29" t="s">
        <v>1</v>
      </c>
    </row>
    <row r="8" spans="2:40" ht="46.2" customHeight="1">
      <c r="N8" s="198" t="str">
        <f>IF(基本情報シート!B11="","",基本情報シート!B11)</f>
        <v>東京都新宿区西新宿○丁目△番□号</v>
      </c>
      <c r="O8" s="198"/>
      <c r="P8" s="198"/>
      <c r="Q8" s="198"/>
      <c r="R8" s="198"/>
      <c r="S8" s="198"/>
      <c r="T8" s="198"/>
      <c r="U8" s="198"/>
      <c r="V8" s="198"/>
      <c r="W8" s="198"/>
      <c r="X8" s="198"/>
      <c r="Y8" s="198"/>
      <c r="Z8" s="198"/>
      <c r="AA8" s="198"/>
      <c r="AB8" s="198"/>
      <c r="AC8" s="198"/>
      <c r="AD8" s="198"/>
      <c r="AE8" s="198"/>
      <c r="AF8" s="198"/>
      <c r="AG8" s="198"/>
      <c r="AH8" s="198"/>
      <c r="AI8" s="198"/>
    </row>
    <row r="9" spans="2:40" ht="21" customHeight="1">
      <c r="N9" s="30" t="s">
        <v>2</v>
      </c>
      <c r="O9" s="30"/>
      <c r="P9" s="30"/>
      <c r="Q9" s="30"/>
      <c r="R9" s="193" t="str">
        <f>IF(基本情報シート!B8="","",基本情報シート!B8)</f>
        <v>社会福祉法人とうきょうのかい</v>
      </c>
      <c r="S9" s="193"/>
      <c r="T9" s="193"/>
      <c r="U9" s="193"/>
      <c r="V9" s="193"/>
      <c r="W9" s="193"/>
      <c r="X9" s="193"/>
      <c r="Y9" s="193"/>
      <c r="Z9" s="193"/>
      <c r="AA9" s="193"/>
      <c r="AB9" s="193"/>
      <c r="AC9" s="193"/>
      <c r="AD9" s="193"/>
      <c r="AE9" s="193"/>
      <c r="AF9" s="193"/>
      <c r="AG9" s="193"/>
      <c r="AH9" s="193"/>
      <c r="AI9" s="193"/>
    </row>
    <row r="10" spans="2:40" ht="26.25" customHeight="1">
      <c r="N10" s="200" t="s">
        <v>42</v>
      </c>
      <c r="O10" s="200"/>
      <c r="P10" s="200"/>
      <c r="Q10" s="200"/>
      <c r="R10" s="200"/>
      <c r="S10" s="200"/>
      <c r="T10" s="200"/>
      <c r="U10" s="193" t="str">
        <f>IF(基本情報シート!B11="","",基本情報シート!B9&amp;"　"&amp;基本情報シート!B10)</f>
        <v>代表理事　東京　はなこ</v>
      </c>
      <c r="V10" s="193"/>
      <c r="W10" s="193"/>
      <c r="X10" s="193"/>
      <c r="Y10" s="193"/>
      <c r="Z10" s="193"/>
      <c r="AA10" s="193"/>
      <c r="AB10" s="193"/>
      <c r="AC10" s="193"/>
      <c r="AD10" s="193"/>
      <c r="AE10" s="193"/>
      <c r="AF10" s="193"/>
      <c r="AG10" s="193"/>
      <c r="AH10" s="193"/>
      <c r="AI10" s="193"/>
      <c r="AJ10" s="30"/>
    </row>
    <row r="12" spans="2:40" ht="12" customHeight="1"/>
    <row r="13" spans="2:40" ht="18" customHeight="1">
      <c r="I13" s="29" t="s">
        <v>423</v>
      </c>
      <c r="AK13" s="3" t="s">
        <v>402</v>
      </c>
      <c r="AL13" s="3" t="s">
        <v>403</v>
      </c>
      <c r="AM13" s="3" t="s">
        <v>404</v>
      </c>
      <c r="AN13" s="3" t="s">
        <v>405</v>
      </c>
    </row>
    <row r="14" spans="2:40" ht="18" customHeight="1">
      <c r="I14" s="29" t="s">
        <v>139</v>
      </c>
      <c r="AK14" s="27" t="s">
        <v>441</v>
      </c>
      <c r="AL14" s="27" t="s">
        <v>440</v>
      </c>
      <c r="AM14" s="27" t="s">
        <v>440</v>
      </c>
      <c r="AN14" s="27" t="s">
        <v>440</v>
      </c>
    </row>
    <row r="16" spans="2:40" ht="8.25" customHeight="1"/>
    <row r="17" spans="1:36" ht="36" customHeight="1">
      <c r="B17" s="311" t="s">
        <v>444</v>
      </c>
      <c r="C17" s="311"/>
      <c r="D17" s="311"/>
      <c r="E17" s="311"/>
      <c r="F17" s="311"/>
      <c r="G17" s="311"/>
      <c r="H17" s="311"/>
      <c r="I17" s="311"/>
      <c r="J17" s="311"/>
      <c r="K17" s="311"/>
      <c r="L17" s="311"/>
      <c r="M17" s="311"/>
      <c r="N17" s="311"/>
      <c r="O17" s="311"/>
      <c r="P17" s="311"/>
      <c r="Q17" s="311"/>
      <c r="R17" s="311"/>
      <c r="S17" s="311"/>
      <c r="T17" s="311"/>
      <c r="U17" s="311"/>
      <c r="V17" s="311"/>
      <c r="W17" s="311"/>
      <c r="X17" s="311"/>
      <c r="Y17" s="311"/>
      <c r="Z17" s="311"/>
      <c r="AA17" s="311"/>
      <c r="AB17" s="311"/>
      <c r="AC17" s="311"/>
      <c r="AD17" s="311"/>
      <c r="AE17" s="311"/>
      <c r="AF17" s="311"/>
      <c r="AG17" s="311"/>
      <c r="AH17" s="311"/>
      <c r="AI17" s="311"/>
    </row>
    <row r="18" spans="1:36" ht="18" customHeight="1">
      <c r="B18" s="31"/>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row>
    <row r="19" spans="1:36" ht="18" customHeight="1">
      <c r="A19" s="194" t="s">
        <v>10</v>
      </c>
      <c r="B19" s="195"/>
      <c r="C19" s="195"/>
      <c r="D19" s="195"/>
      <c r="E19" s="195"/>
      <c r="F19" s="195"/>
      <c r="G19" s="195"/>
      <c r="H19" s="195"/>
      <c r="I19" s="195"/>
      <c r="J19" s="195"/>
      <c r="K19" s="195"/>
      <c r="L19" s="195"/>
      <c r="M19" s="195"/>
      <c r="N19" s="195"/>
      <c r="O19" s="195"/>
      <c r="P19" s="195"/>
      <c r="Q19" s="195"/>
      <c r="R19" s="195"/>
      <c r="S19" s="195"/>
      <c r="T19" s="195"/>
      <c r="U19" s="195"/>
      <c r="V19" s="195"/>
      <c r="W19" s="195"/>
      <c r="X19" s="195"/>
      <c r="Y19" s="195"/>
      <c r="Z19" s="195"/>
      <c r="AA19" s="195"/>
      <c r="AB19" s="195"/>
      <c r="AC19" s="195"/>
      <c r="AD19" s="195"/>
      <c r="AE19" s="195"/>
      <c r="AF19" s="195"/>
      <c r="AG19" s="195"/>
      <c r="AH19" s="195"/>
      <c r="AI19" s="195"/>
      <c r="AJ19" s="195"/>
    </row>
    <row r="20" spans="1:36" ht="18" customHeight="1">
      <c r="A20" s="32"/>
      <c r="B20" s="33"/>
      <c r="C20" s="33"/>
      <c r="D20" s="33"/>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row>
    <row r="21" spans="1:36" ht="18" customHeight="1">
      <c r="D21" s="29" t="s">
        <v>38</v>
      </c>
      <c r="E21" s="29" t="s">
        <v>141</v>
      </c>
      <c r="L21" s="193" t="str">
        <f>IF(基本情報シート!B19="","",基本情報シート!B19)</f>
        <v>ひがししんじゅく特別養護老人ホーム</v>
      </c>
      <c r="M21" s="193"/>
      <c r="N21" s="193"/>
      <c r="O21" s="193"/>
      <c r="P21" s="193"/>
      <c r="Q21" s="193"/>
      <c r="R21" s="193"/>
      <c r="S21" s="193"/>
      <c r="T21" s="193"/>
      <c r="U21" s="193"/>
      <c r="V21" s="193"/>
      <c r="W21" s="193"/>
      <c r="X21" s="193"/>
      <c r="Y21" s="193"/>
      <c r="Z21" s="193"/>
      <c r="AA21" s="193"/>
      <c r="AB21" s="193"/>
      <c r="AC21" s="193"/>
      <c r="AD21" s="193"/>
      <c r="AE21" s="193"/>
      <c r="AF21" s="193"/>
      <c r="AG21" s="193"/>
      <c r="AH21" s="193"/>
      <c r="AI21" s="193"/>
    </row>
    <row r="22" spans="1:36" ht="18" customHeight="1">
      <c r="L22" s="34"/>
      <c r="M22" s="34"/>
      <c r="N22" s="34"/>
      <c r="O22" s="34"/>
      <c r="P22" s="34"/>
      <c r="Q22" s="34"/>
      <c r="R22" s="34"/>
      <c r="S22" s="34"/>
      <c r="T22" s="34"/>
      <c r="U22" s="34"/>
      <c r="V22" s="34"/>
      <c r="W22" s="34"/>
      <c r="X22" s="34"/>
      <c r="Y22" s="34"/>
      <c r="Z22" s="34"/>
      <c r="AA22" s="34"/>
      <c r="AB22" s="34"/>
      <c r="AC22" s="34"/>
      <c r="AD22" s="34"/>
      <c r="AE22" s="34"/>
      <c r="AF22" s="34"/>
      <c r="AG22" s="34"/>
      <c r="AH22" s="34"/>
      <c r="AI22" s="34"/>
    </row>
    <row r="23" spans="1:36" ht="18" customHeight="1">
      <c r="D23" s="29" t="s">
        <v>39</v>
      </c>
      <c r="E23" s="29" t="s">
        <v>140</v>
      </c>
      <c r="L23" s="29" t="s">
        <v>40</v>
      </c>
      <c r="M23" s="196">
        <f>'第３号様式(実績報告)'!M25:W25</f>
        <v>225000</v>
      </c>
      <c r="N23" s="197"/>
      <c r="O23" s="197"/>
      <c r="P23" s="197"/>
      <c r="Q23" s="197"/>
      <c r="R23" s="197"/>
      <c r="S23" s="197"/>
      <c r="T23" s="197"/>
      <c r="U23" s="197"/>
      <c r="V23" s="197"/>
      <c r="W23" s="197"/>
      <c r="X23" s="35"/>
    </row>
    <row r="24" spans="1:36" ht="14.25" customHeight="1"/>
    <row r="25" spans="1:36" ht="18" customHeight="1">
      <c r="E25" s="29" t="s">
        <v>4</v>
      </c>
    </row>
    <row r="27" spans="1:36" ht="18" customHeight="1">
      <c r="E27" s="79" t="s">
        <v>305</v>
      </c>
    </row>
    <row r="30" spans="1:36" ht="22.2" customHeight="1">
      <c r="C30" s="181" t="s">
        <v>289</v>
      </c>
      <c r="D30" s="181"/>
      <c r="E30" s="181"/>
      <c r="F30" s="181"/>
      <c r="G30" s="181"/>
      <c r="H30" s="202" t="s">
        <v>292</v>
      </c>
      <c r="I30" s="202"/>
      <c r="J30" s="202"/>
      <c r="K30" s="202"/>
      <c r="L30" s="202"/>
      <c r="M30" s="202"/>
      <c r="N30" s="202"/>
      <c r="O30" s="174" t="str">
        <f>IF(基本情報シート!B15="","",基本情報シート!B15)</f>
        <v>高齢分野</v>
      </c>
      <c r="P30" s="174"/>
      <c r="Q30" s="174"/>
      <c r="R30" s="174"/>
      <c r="S30" s="174"/>
      <c r="T30" s="174"/>
      <c r="U30" s="174"/>
      <c r="V30" s="174"/>
      <c r="W30" s="174"/>
      <c r="X30" s="174"/>
      <c r="Y30" s="174"/>
      <c r="Z30" s="174"/>
      <c r="AA30" s="174"/>
      <c r="AB30" s="174"/>
      <c r="AC30" s="174"/>
      <c r="AD30" s="174"/>
      <c r="AE30" s="174"/>
      <c r="AF30" s="174"/>
      <c r="AG30" s="174"/>
      <c r="AH30" s="174"/>
      <c r="AI30" s="174"/>
    </row>
    <row r="31" spans="1:36" ht="22.2" customHeight="1">
      <c r="C31" s="181"/>
      <c r="D31" s="181"/>
      <c r="E31" s="181"/>
      <c r="F31" s="181"/>
      <c r="G31" s="181"/>
      <c r="H31" s="176" t="s">
        <v>291</v>
      </c>
      <c r="I31" s="176"/>
      <c r="J31" s="176"/>
      <c r="K31" s="176"/>
      <c r="L31" s="176"/>
      <c r="M31" s="176"/>
      <c r="N31" s="176"/>
      <c r="O31" s="175" t="str">
        <f>IF(基本情報シート!B16="","",基本情報シート!B16)</f>
        <v>入所系</v>
      </c>
      <c r="P31" s="175"/>
      <c r="Q31" s="175"/>
      <c r="R31" s="175"/>
      <c r="S31" s="175"/>
      <c r="T31" s="175"/>
      <c r="U31" s="175"/>
      <c r="V31" s="175"/>
      <c r="W31" s="175"/>
      <c r="X31" s="175"/>
      <c r="Y31" s="175"/>
      <c r="Z31" s="175"/>
      <c r="AA31" s="175"/>
      <c r="AB31" s="175"/>
      <c r="AC31" s="175"/>
      <c r="AD31" s="175"/>
      <c r="AE31" s="175"/>
      <c r="AF31" s="175"/>
      <c r="AG31" s="175"/>
      <c r="AH31" s="175"/>
      <c r="AI31" s="175"/>
    </row>
    <row r="32" spans="1:36" ht="22.2" customHeight="1">
      <c r="C32" s="181"/>
      <c r="D32" s="181"/>
      <c r="E32" s="181"/>
      <c r="F32" s="181"/>
      <c r="G32" s="181"/>
      <c r="H32" s="176" t="s">
        <v>103</v>
      </c>
      <c r="I32" s="176"/>
      <c r="J32" s="176"/>
      <c r="K32" s="176"/>
      <c r="L32" s="176"/>
      <c r="M32" s="176"/>
      <c r="N32" s="176"/>
      <c r="O32" s="175" t="str">
        <f>IF(基本情報シート!B17="","",基本情報シート!B17)</f>
        <v>特別養護老人ホーム</v>
      </c>
      <c r="P32" s="175"/>
      <c r="Q32" s="175"/>
      <c r="R32" s="175"/>
      <c r="S32" s="175"/>
      <c r="T32" s="175"/>
      <c r="U32" s="175"/>
      <c r="V32" s="175"/>
      <c r="W32" s="175"/>
      <c r="X32" s="175"/>
      <c r="Y32" s="175"/>
      <c r="Z32" s="175"/>
      <c r="AA32" s="175"/>
      <c r="AB32" s="175"/>
      <c r="AC32" s="175"/>
      <c r="AD32" s="175"/>
      <c r="AE32" s="175"/>
      <c r="AF32" s="175"/>
      <c r="AG32" s="175"/>
      <c r="AH32" s="175"/>
      <c r="AI32" s="175"/>
    </row>
    <row r="33" spans="2:36" ht="22.2" customHeight="1">
      <c r="C33" s="181"/>
      <c r="D33" s="181"/>
      <c r="E33" s="181"/>
      <c r="F33" s="181"/>
      <c r="G33" s="181"/>
      <c r="H33" s="192" t="s">
        <v>293</v>
      </c>
      <c r="I33" s="192"/>
      <c r="J33" s="192"/>
      <c r="K33" s="192"/>
      <c r="L33" s="192"/>
      <c r="M33" s="192"/>
      <c r="N33" s="192"/>
      <c r="O33" s="201" t="str">
        <f>IF(基本情報シート!B18="","",基本情報シート!B18)</f>
        <v>1234567890</v>
      </c>
      <c r="P33" s="201"/>
      <c r="Q33" s="201"/>
      <c r="R33" s="201"/>
      <c r="S33" s="201"/>
      <c r="T33" s="201"/>
      <c r="U33" s="201"/>
      <c r="V33" s="201"/>
      <c r="W33" s="201"/>
      <c r="X33" s="201"/>
      <c r="Y33" s="201"/>
      <c r="Z33" s="201"/>
      <c r="AA33" s="201"/>
      <c r="AB33" s="201"/>
      <c r="AC33" s="201"/>
      <c r="AD33" s="201"/>
      <c r="AE33" s="201"/>
      <c r="AF33" s="201"/>
      <c r="AG33" s="201"/>
      <c r="AH33" s="201"/>
      <c r="AI33" s="201"/>
    </row>
    <row r="34" spans="2:36" ht="22.2" customHeight="1">
      <c r="B34" s="80"/>
      <c r="C34" s="293" t="s">
        <v>5</v>
      </c>
      <c r="D34" s="294"/>
      <c r="E34" s="294"/>
      <c r="F34" s="294"/>
      <c r="G34" s="295"/>
      <c r="H34" s="301" t="s">
        <v>7</v>
      </c>
      <c r="I34" s="301"/>
      <c r="J34" s="301"/>
      <c r="K34" s="301"/>
      <c r="L34" s="301"/>
      <c r="M34" s="301"/>
      <c r="N34" s="301"/>
      <c r="O34" s="302" t="str">
        <f>IF(基本情報シート!B24="","",基本情報シート!B24)</f>
        <v>総務部総務課</v>
      </c>
      <c r="P34" s="303"/>
      <c r="Q34" s="303"/>
      <c r="R34" s="303"/>
      <c r="S34" s="303"/>
      <c r="T34" s="303"/>
      <c r="U34" s="303"/>
      <c r="V34" s="303"/>
      <c r="W34" s="303"/>
      <c r="X34" s="303"/>
      <c r="Y34" s="303"/>
      <c r="Z34" s="303"/>
      <c r="AA34" s="303"/>
      <c r="AB34" s="303"/>
      <c r="AC34" s="303"/>
      <c r="AD34" s="303"/>
      <c r="AE34" s="303"/>
      <c r="AF34" s="303"/>
      <c r="AG34" s="303"/>
      <c r="AH34" s="303"/>
      <c r="AI34" s="304"/>
    </row>
    <row r="35" spans="2:36" ht="22.2" customHeight="1">
      <c r="B35" s="80"/>
      <c r="C35" s="296"/>
      <c r="D35" s="194"/>
      <c r="E35" s="194"/>
      <c r="F35" s="194"/>
      <c r="G35" s="297"/>
      <c r="H35" s="305" t="s">
        <v>287</v>
      </c>
      <c r="I35" s="305"/>
      <c r="J35" s="305"/>
      <c r="K35" s="305"/>
      <c r="L35" s="305"/>
      <c r="M35" s="305"/>
      <c r="N35" s="305"/>
      <c r="O35" s="306" t="str">
        <f>IF(基本情報シート!B25="","",基本情報シート!B25)</f>
        <v>総務課長</v>
      </c>
      <c r="P35" s="307"/>
      <c r="Q35" s="307"/>
      <c r="R35" s="307"/>
      <c r="S35" s="307"/>
      <c r="T35" s="307"/>
      <c r="U35" s="307"/>
      <c r="V35" s="307"/>
      <c r="W35" s="307"/>
      <c r="X35" s="307"/>
      <c r="Y35" s="307"/>
      <c r="Z35" s="307"/>
      <c r="AA35" s="307"/>
      <c r="AB35" s="307"/>
      <c r="AC35" s="307"/>
      <c r="AD35" s="307"/>
      <c r="AE35" s="307"/>
      <c r="AF35" s="307"/>
      <c r="AG35" s="307"/>
      <c r="AH35" s="307"/>
      <c r="AI35" s="308"/>
    </row>
    <row r="36" spans="2:36" ht="22.2" customHeight="1">
      <c r="B36" s="80"/>
      <c r="C36" s="296"/>
      <c r="D36" s="194"/>
      <c r="E36" s="194"/>
      <c r="F36" s="194"/>
      <c r="G36" s="297"/>
      <c r="H36" s="305" t="s">
        <v>43</v>
      </c>
      <c r="I36" s="305"/>
      <c r="J36" s="305"/>
      <c r="K36" s="305"/>
      <c r="L36" s="305"/>
      <c r="M36" s="305"/>
      <c r="N36" s="305"/>
      <c r="O36" s="306" t="str">
        <f>IF(基本情報シート!B26="","",基本情報シート!B26)</f>
        <v>申請　たろう</v>
      </c>
      <c r="P36" s="307"/>
      <c r="Q36" s="307"/>
      <c r="R36" s="307"/>
      <c r="S36" s="307"/>
      <c r="T36" s="307"/>
      <c r="U36" s="307"/>
      <c r="V36" s="307"/>
      <c r="W36" s="307"/>
      <c r="X36" s="307"/>
      <c r="Y36" s="307"/>
      <c r="Z36" s="307"/>
      <c r="AA36" s="307"/>
      <c r="AB36" s="307"/>
      <c r="AC36" s="307"/>
      <c r="AD36" s="307"/>
      <c r="AE36" s="307"/>
      <c r="AF36" s="307"/>
      <c r="AG36" s="307"/>
      <c r="AH36" s="307"/>
      <c r="AI36" s="308"/>
    </row>
    <row r="37" spans="2:36" ht="22.2" customHeight="1">
      <c r="B37" s="80"/>
      <c r="C37" s="296"/>
      <c r="D37" s="194"/>
      <c r="E37" s="194"/>
      <c r="F37" s="194"/>
      <c r="G37" s="297"/>
      <c r="H37" s="309" t="s">
        <v>6</v>
      </c>
      <c r="I37" s="309"/>
      <c r="J37" s="309"/>
      <c r="K37" s="309"/>
      <c r="L37" s="309"/>
      <c r="M37" s="309"/>
      <c r="N37" s="309"/>
      <c r="O37" s="306" t="str">
        <f>IF(基本情報シート!B27="","",基本情報シート!B27)</f>
        <v>090-****-****</v>
      </c>
      <c r="P37" s="307"/>
      <c r="Q37" s="307"/>
      <c r="R37" s="307"/>
      <c r="S37" s="307"/>
      <c r="T37" s="307"/>
      <c r="U37" s="307"/>
      <c r="V37" s="307"/>
      <c r="W37" s="307"/>
      <c r="X37" s="307"/>
      <c r="Y37" s="307"/>
      <c r="Z37" s="307"/>
      <c r="AA37" s="307"/>
      <c r="AB37" s="307"/>
      <c r="AC37" s="307"/>
      <c r="AD37" s="307"/>
      <c r="AE37" s="307"/>
      <c r="AF37" s="307"/>
      <c r="AG37" s="307"/>
      <c r="AH37" s="307"/>
      <c r="AI37" s="308"/>
    </row>
    <row r="38" spans="2:36" ht="22.2" customHeight="1">
      <c r="B38" s="80"/>
      <c r="C38" s="296"/>
      <c r="D38" s="194"/>
      <c r="E38" s="194"/>
      <c r="F38" s="194"/>
      <c r="G38" s="297"/>
      <c r="H38" s="283" t="s">
        <v>8</v>
      </c>
      <c r="I38" s="284"/>
      <c r="J38" s="284"/>
      <c r="K38" s="284"/>
      <c r="L38" s="284"/>
      <c r="M38" s="284"/>
      <c r="N38" s="284"/>
      <c r="O38" s="285" t="str">
        <f>IF(基本情報シート!B28="","",基本情報シート!B28)</f>
        <v>shinsei*******@****.co.jp</v>
      </c>
      <c r="P38" s="286"/>
      <c r="Q38" s="286"/>
      <c r="R38" s="286"/>
      <c r="S38" s="286"/>
      <c r="T38" s="286"/>
      <c r="U38" s="286"/>
      <c r="V38" s="286"/>
      <c r="W38" s="286"/>
      <c r="X38" s="286"/>
      <c r="Y38" s="286"/>
      <c r="Z38" s="286"/>
      <c r="AA38" s="286"/>
      <c r="AB38" s="286"/>
      <c r="AC38" s="286"/>
      <c r="AD38" s="286"/>
      <c r="AE38" s="286"/>
      <c r="AF38" s="286"/>
      <c r="AG38" s="286"/>
      <c r="AH38" s="286"/>
      <c r="AI38" s="287"/>
    </row>
    <row r="39" spans="2:36" ht="45.6" customHeight="1">
      <c r="B39" s="80"/>
      <c r="C39" s="298"/>
      <c r="D39" s="299"/>
      <c r="E39" s="299"/>
      <c r="F39" s="299"/>
      <c r="G39" s="300"/>
      <c r="H39" s="288" t="s">
        <v>53</v>
      </c>
      <c r="I39" s="289"/>
      <c r="J39" s="289"/>
      <c r="K39" s="289"/>
      <c r="L39" s="289"/>
      <c r="M39" s="289"/>
      <c r="N39" s="289"/>
      <c r="O39" s="290" t="str">
        <f>IF(基本情報シート!B29=基本情報シート!A11,基本情報シート!B11,基本情報シート!B20)</f>
        <v>東京都新宿区西新宿○丁目△番□号</v>
      </c>
      <c r="P39" s="291"/>
      <c r="Q39" s="291"/>
      <c r="R39" s="291"/>
      <c r="S39" s="291"/>
      <c r="T39" s="291"/>
      <c r="U39" s="291"/>
      <c r="V39" s="291"/>
      <c r="W39" s="291"/>
      <c r="X39" s="291"/>
      <c r="Y39" s="291"/>
      <c r="Z39" s="291"/>
      <c r="AA39" s="291"/>
      <c r="AB39" s="291"/>
      <c r="AC39" s="291"/>
      <c r="AD39" s="291"/>
      <c r="AE39" s="291"/>
      <c r="AF39" s="291"/>
      <c r="AG39" s="291"/>
      <c r="AH39" s="291"/>
      <c r="AI39" s="292"/>
      <c r="AJ39" s="36">
        <f>IFERROR(VLOOKUP(O32,サービス種別!G3:H36,2,FALSE),IFERROR(VLOOKUP(O32,サービス種別!I3:J37,2,FALSE),IFERROR(VLOOKUP(O32,サービス種別!K3:L41,2,FALSE),IFERROR(VLOOKUP(O32,サービス種別!M3:N6,2,FALSE),""))))</f>
        <v>101</v>
      </c>
    </row>
  </sheetData>
  <sheetProtection algorithmName="SHA-512" hashValue="QDyVIGjZQeO79R0YUMGmrNOLEt0S0KwZ16dpxAzCZCYkODwr+us1lLoEhBbeuA71bJC/LlMxLEfae4MLtKK3fw==" saltValue="PpVyV5OdUSgXHmmZG2NxrA==" spinCount="100000" sheet="1" selectLockedCells="1"/>
  <mergeCells count="31">
    <mergeCell ref="B17:AI17"/>
    <mergeCell ref="C30:G33"/>
    <mergeCell ref="H30:N30"/>
    <mergeCell ref="O30:AI30"/>
    <mergeCell ref="H31:N31"/>
    <mergeCell ref="O31:AI31"/>
    <mergeCell ref="H32:N32"/>
    <mergeCell ref="O32:AI32"/>
    <mergeCell ref="H33:N33"/>
    <mergeCell ref="O33:AI33"/>
    <mergeCell ref="N8:AI8"/>
    <mergeCell ref="R9:AI9"/>
    <mergeCell ref="N10:T10"/>
    <mergeCell ref="U10:AI10"/>
    <mergeCell ref="Y2:AJ2"/>
    <mergeCell ref="H38:N38"/>
    <mergeCell ref="O38:AI38"/>
    <mergeCell ref="H39:N39"/>
    <mergeCell ref="O39:AI39"/>
    <mergeCell ref="A19:AJ19"/>
    <mergeCell ref="L21:AI21"/>
    <mergeCell ref="M23:W23"/>
    <mergeCell ref="C34:G39"/>
    <mergeCell ref="H34:N34"/>
    <mergeCell ref="O34:AI34"/>
    <mergeCell ref="H36:N36"/>
    <mergeCell ref="O36:AI36"/>
    <mergeCell ref="H37:N37"/>
    <mergeCell ref="O37:AI37"/>
    <mergeCell ref="H35:N35"/>
    <mergeCell ref="O35:AI35"/>
  </mergeCells>
  <phoneticPr fontId="3"/>
  <printOptions horizontalCentered="1" verticalCentered="1"/>
  <pageMargins left="0.78740157480314965" right="0.78740157480314965" top="0.59055118110236227" bottom="0.59055118110236227" header="0.51181102362204722" footer="0.11811023622047245"/>
  <pageSetup paperSize="9" scale="99" orientation="portrait" blackAndWhite="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FFFF00"/>
  </sheetPr>
  <dimension ref="A1:AK147"/>
  <sheetViews>
    <sheetView zoomScale="85" zoomScaleNormal="85" workbookViewId="0">
      <selection activeCell="B32" sqref="B32:G32"/>
    </sheetView>
  </sheetViews>
  <sheetFormatPr defaultColWidth="9.33203125" defaultRowHeight="13.2"/>
  <cols>
    <col min="1" max="1" width="1.33203125" style="120" customWidth="1"/>
    <col min="2" max="2" width="4.33203125" style="121" customWidth="1"/>
    <col min="3" max="31" width="4.33203125" style="120" customWidth="1"/>
    <col min="32" max="32" width="4.109375" style="120" customWidth="1"/>
    <col min="33" max="33" width="3.5546875" style="120" customWidth="1"/>
    <col min="34" max="34" width="4.109375" style="120" customWidth="1"/>
    <col min="35" max="35" width="4.33203125" style="120" customWidth="1"/>
    <col min="36" max="16384" width="9.33203125" style="120"/>
  </cols>
  <sheetData>
    <row r="1" spans="1:37" ht="14.4">
      <c r="AI1" s="122" t="s">
        <v>142</v>
      </c>
    </row>
    <row r="2" spans="1:37">
      <c r="AA2" s="312" t="str">
        <f>IF(基本情報シート!B19="","",基本情報シート!B19)</f>
        <v>ひがししんじゅく特別養護老人ホーム</v>
      </c>
      <c r="AB2" s="312"/>
      <c r="AC2" s="312"/>
      <c r="AD2" s="312"/>
      <c r="AE2" s="312"/>
      <c r="AF2" s="312"/>
      <c r="AG2" s="312"/>
      <c r="AH2" s="312"/>
      <c r="AI2" s="312"/>
    </row>
    <row r="5" spans="1:37" s="123" customFormat="1" ht="39.75" customHeight="1">
      <c r="A5" s="315" t="s">
        <v>143</v>
      </c>
      <c r="B5" s="315"/>
      <c r="C5" s="315"/>
      <c r="D5" s="315"/>
      <c r="E5" s="315"/>
      <c r="F5" s="315"/>
      <c r="G5" s="315"/>
      <c r="H5" s="315"/>
      <c r="I5" s="315"/>
      <c r="J5" s="315"/>
      <c r="K5" s="315"/>
      <c r="L5" s="315"/>
      <c r="M5" s="315"/>
      <c r="N5" s="315"/>
      <c r="O5" s="315"/>
      <c r="P5" s="315"/>
      <c r="Q5" s="315"/>
      <c r="R5" s="315"/>
      <c r="S5" s="315"/>
      <c r="T5" s="315"/>
      <c r="U5" s="315"/>
      <c r="V5" s="315"/>
      <c r="W5" s="315"/>
      <c r="X5" s="315"/>
      <c r="Y5" s="315"/>
      <c r="Z5" s="315"/>
      <c r="AA5" s="315"/>
      <c r="AB5" s="315"/>
      <c r="AC5" s="315"/>
      <c r="AD5" s="315"/>
      <c r="AE5" s="315"/>
      <c r="AF5" s="315"/>
      <c r="AG5" s="315"/>
      <c r="AH5" s="315"/>
      <c r="AI5" s="315"/>
      <c r="AJ5" s="315"/>
      <c r="AK5" s="315"/>
    </row>
    <row r="6" spans="1:37" ht="18.75" customHeight="1">
      <c r="R6" s="124" t="s">
        <v>144</v>
      </c>
    </row>
    <row r="8" spans="1:37" ht="13.2" customHeight="1">
      <c r="Z8" s="125"/>
      <c r="AA8" s="125"/>
      <c r="AB8" s="125"/>
      <c r="AC8" s="316" t="str">
        <f>IF('第３号様式(実績報告)'!Y2="令和　　年　　月　　日","令和　　年　　月　　日",'第３号様式(実績報告)'!Y2)</f>
        <v>令和　７年　１１月　１日</v>
      </c>
      <c r="AD8" s="316"/>
      <c r="AE8" s="316"/>
      <c r="AF8" s="316"/>
      <c r="AG8" s="316"/>
      <c r="AH8" s="316"/>
      <c r="AI8" s="316"/>
    </row>
    <row r="11" spans="1:37" s="127" customFormat="1" ht="16.2">
      <c r="B11" s="128" t="s">
        <v>145</v>
      </c>
    </row>
    <row r="13" spans="1:37" ht="29.25" customHeight="1"/>
    <row r="14" spans="1:37" s="129" customFormat="1" ht="17.25" customHeight="1">
      <c r="B14" s="126"/>
      <c r="J14" s="122" t="s">
        <v>146</v>
      </c>
      <c r="K14" s="130">
        <v>7</v>
      </c>
      <c r="L14" s="126" t="s">
        <v>177</v>
      </c>
    </row>
    <row r="15" spans="1:37" s="129" customFormat="1" ht="18" customHeight="1">
      <c r="B15" s="126" t="s">
        <v>147</v>
      </c>
      <c r="C15" s="126"/>
    </row>
    <row r="16" spans="1:37" ht="49.5" customHeight="1"/>
    <row r="17" spans="1:35" s="124" customFormat="1" ht="16.2">
      <c r="B17" s="131"/>
      <c r="F17" s="131"/>
      <c r="G17" s="128" t="s">
        <v>148</v>
      </c>
    </row>
    <row r="18" spans="1:35" ht="38.25" customHeight="1">
      <c r="J18" s="313" t="str">
        <f>IF(基本情報シート!B11="","",基本情報シート!B11)</f>
        <v>東京都新宿区西新宿○丁目△番□号</v>
      </c>
      <c r="K18" s="313"/>
      <c r="L18" s="313"/>
      <c r="M18" s="313"/>
      <c r="N18" s="313"/>
      <c r="O18" s="313"/>
      <c r="P18" s="313"/>
      <c r="Q18" s="313"/>
      <c r="R18" s="313"/>
      <c r="S18" s="313"/>
      <c r="T18" s="313"/>
      <c r="U18" s="313"/>
      <c r="V18" s="313"/>
      <c r="W18" s="313"/>
      <c r="X18" s="313"/>
      <c r="Y18" s="313"/>
      <c r="Z18" s="313"/>
      <c r="AA18" s="313"/>
      <c r="AB18" s="313"/>
      <c r="AC18" s="313"/>
      <c r="AD18" s="313"/>
      <c r="AE18" s="313"/>
      <c r="AF18" s="313"/>
      <c r="AG18" s="313"/>
      <c r="AH18" s="313"/>
      <c r="AI18" s="313"/>
    </row>
    <row r="19" spans="1:35" s="124" customFormat="1" ht="19.5" customHeight="1">
      <c r="B19" s="131"/>
      <c r="C19" s="128" t="s">
        <v>149</v>
      </c>
      <c r="J19" s="131" t="s">
        <v>150</v>
      </c>
      <c r="P19" s="314" t="str">
        <f>IF(基本情報シート!B27="","",基本情報シート!B27)</f>
        <v>090-****-****</v>
      </c>
      <c r="Q19" s="314"/>
      <c r="R19" s="314"/>
      <c r="S19" s="314"/>
      <c r="T19" s="314"/>
      <c r="U19" s="314"/>
      <c r="V19" s="314"/>
      <c r="W19" s="314"/>
      <c r="X19" s="314"/>
      <c r="Y19" s="314"/>
      <c r="Z19" s="124" t="s">
        <v>151</v>
      </c>
    </row>
    <row r="21" spans="1:35" s="124" customFormat="1" ht="16.2">
      <c r="B21" s="131"/>
      <c r="G21" s="128" t="s">
        <v>152</v>
      </c>
    </row>
    <row r="22" spans="1:35" s="124" customFormat="1" ht="39" customHeight="1">
      <c r="B22" s="131"/>
      <c r="G22" s="131"/>
      <c r="J22" s="313" t="str">
        <f>IF(基本情報シート!B8="","",基本情報シート!B8)</f>
        <v>社会福祉法人とうきょうのかい</v>
      </c>
      <c r="K22" s="313"/>
      <c r="L22" s="313"/>
      <c r="M22" s="313"/>
      <c r="N22" s="313"/>
      <c r="O22" s="313"/>
      <c r="P22" s="313"/>
      <c r="Q22" s="313"/>
      <c r="R22" s="313"/>
      <c r="S22" s="313"/>
      <c r="T22" s="313"/>
      <c r="U22" s="313"/>
      <c r="V22" s="313"/>
      <c r="W22" s="313"/>
      <c r="X22" s="313"/>
      <c r="Y22" s="313"/>
      <c r="Z22" s="313"/>
      <c r="AA22" s="313"/>
    </row>
    <row r="23" spans="1:35" ht="42" customHeight="1">
      <c r="J23" s="314" t="str">
        <f>IF(基本情報シート!B9="","",基本情報シート!B9)</f>
        <v>代表理事</v>
      </c>
      <c r="K23" s="314"/>
      <c r="L23" s="314"/>
      <c r="M23" s="314"/>
      <c r="N23" s="314"/>
      <c r="O23" s="314"/>
      <c r="P23" s="314"/>
      <c r="Q23" s="314" t="str">
        <f>IF(基本情報シート!B10="","",基本情報シート!B10)</f>
        <v>東京　はなこ</v>
      </c>
      <c r="R23" s="314"/>
      <c r="S23" s="314"/>
      <c r="T23" s="314"/>
      <c r="U23" s="314"/>
      <c r="V23" s="314"/>
      <c r="W23" s="314"/>
      <c r="X23" s="314"/>
      <c r="Y23" s="314"/>
      <c r="Z23" s="314"/>
      <c r="AA23" s="314"/>
    </row>
    <row r="24" spans="1:35" ht="47.25" customHeight="1"/>
    <row r="25" spans="1:35" s="129" customFormat="1" ht="16.5" customHeight="1">
      <c r="B25" s="126"/>
      <c r="H25" s="126" t="s">
        <v>153</v>
      </c>
    </row>
    <row r="26" spans="1:35" s="132" customFormat="1" ht="16.5" customHeight="1">
      <c r="B26" s="133"/>
      <c r="H26" s="131"/>
    </row>
    <row r="27" spans="1:35" s="132" customFormat="1" ht="16.5" customHeight="1">
      <c r="B27" s="133"/>
      <c r="H27" s="131"/>
    </row>
    <row r="28" spans="1:35" s="132" customFormat="1" ht="16.5" customHeight="1">
      <c r="B28" s="134"/>
      <c r="C28" s="135"/>
      <c r="D28" s="135"/>
      <c r="E28" s="135"/>
      <c r="F28" s="135"/>
      <c r="G28" s="135"/>
      <c r="H28" s="136"/>
      <c r="I28" s="135"/>
      <c r="J28" s="135"/>
      <c r="K28" s="135"/>
      <c r="L28" s="135"/>
      <c r="M28" s="135"/>
      <c r="N28" s="135"/>
      <c r="O28" s="135"/>
      <c r="P28" s="135"/>
      <c r="Q28" s="135"/>
      <c r="R28" s="135"/>
      <c r="S28" s="135"/>
      <c r="T28" s="135"/>
      <c r="U28" s="135"/>
      <c r="V28" s="135"/>
      <c r="W28" s="135"/>
      <c r="X28" s="135"/>
      <c r="Y28" s="135"/>
      <c r="Z28" s="135"/>
      <c r="AA28" s="135"/>
      <c r="AB28" s="135"/>
      <c r="AC28" s="135"/>
      <c r="AD28" s="135"/>
      <c r="AE28" s="135"/>
      <c r="AF28" s="135"/>
      <c r="AG28" s="135"/>
      <c r="AH28" s="135"/>
      <c r="AI28" s="135"/>
    </row>
    <row r="29" spans="1:35" s="132" customFormat="1" ht="16.5" customHeight="1">
      <c r="B29" s="133"/>
      <c r="H29" s="131"/>
    </row>
    <row r="30" spans="1:35" ht="13.8" thickBot="1">
      <c r="B30" s="137"/>
      <c r="C30" s="138"/>
      <c r="D30" s="138"/>
      <c r="E30" s="138"/>
      <c r="F30" s="138"/>
      <c r="G30" s="138"/>
      <c r="H30" s="137"/>
      <c r="I30" s="138"/>
      <c r="J30" s="138"/>
      <c r="K30" s="138"/>
      <c r="L30" s="138"/>
      <c r="M30" s="138"/>
      <c r="N30" s="138"/>
      <c r="O30" s="138"/>
      <c r="P30" s="138"/>
      <c r="Q30" s="138"/>
      <c r="R30" s="138"/>
      <c r="S30" s="138"/>
      <c r="T30" s="138"/>
      <c r="U30" s="138"/>
      <c r="V30" s="138"/>
      <c r="W30" s="138"/>
      <c r="X30" s="138"/>
      <c r="Y30" s="138"/>
      <c r="Z30" s="138"/>
      <c r="AA30" s="138"/>
      <c r="AB30" s="138"/>
      <c r="AC30" s="138"/>
      <c r="AD30" s="138"/>
    </row>
    <row r="31" spans="1:35" ht="23.25" customHeight="1">
      <c r="A31" s="139"/>
      <c r="B31" s="320" t="s">
        <v>154</v>
      </c>
      <c r="C31" s="321"/>
      <c r="D31" s="321"/>
      <c r="E31" s="321"/>
      <c r="F31" s="321"/>
      <c r="G31" s="321"/>
      <c r="H31" s="321"/>
      <c r="I31" s="321"/>
      <c r="J31" s="322"/>
      <c r="K31" s="323" t="s">
        <v>155</v>
      </c>
      <c r="L31" s="321"/>
      <c r="M31" s="321"/>
      <c r="N31" s="321"/>
      <c r="O31" s="322"/>
      <c r="P31" s="323" t="s">
        <v>156</v>
      </c>
      <c r="Q31" s="321"/>
      <c r="R31" s="321"/>
      <c r="S31" s="321"/>
      <c r="T31" s="321"/>
      <c r="U31" s="321"/>
      <c r="V31" s="322"/>
      <c r="W31" s="140" t="s">
        <v>157</v>
      </c>
      <c r="X31" s="323" t="s">
        <v>158</v>
      </c>
      <c r="Y31" s="321"/>
      <c r="Z31" s="321"/>
      <c r="AA31" s="321"/>
      <c r="AB31" s="321"/>
      <c r="AC31" s="321"/>
      <c r="AD31" s="324"/>
    </row>
    <row r="32" spans="1:35" s="129" customFormat="1" ht="44.25" customHeight="1" thickBot="1">
      <c r="A32" s="141"/>
      <c r="B32" s="325" t="s">
        <v>502</v>
      </c>
      <c r="C32" s="326"/>
      <c r="D32" s="326"/>
      <c r="E32" s="326"/>
      <c r="F32" s="326"/>
      <c r="G32" s="327"/>
      <c r="H32" s="328" t="s">
        <v>159</v>
      </c>
      <c r="I32" s="326"/>
      <c r="J32" s="329"/>
      <c r="K32" s="330" t="s">
        <v>503</v>
      </c>
      <c r="L32" s="326"/>
      <c r="M32" s="327"/>
      <c r="N32" s="328" t="s">
        <v>160</v>
      </c>
      <c r="O32" s="329"/>
      <c r="P32" s="143">
        <v>1</v>
      </c>
      <c r="Q32" s="144">
        <v>2</v>
      </c>
      <c r="R32" s="144">
        <v>3</v>
      </c>
      <c r="S32" s="145">
        <v>4</v>
      </c>
      <c r="T32" s="142">
        <v>1</v>
      </c>
      <c r="U32" s="144">
        <v>2</v>
      </c>
      <c r="V32" s="145">
        <v>3</v>
      </c>
      <c r="W32" s="146">
        <v>1</v>
      </c>
      <c r="X32" s="142">
        <v>1</v>
      </c>
      <c r="Y32" s="144">
        <v>2</v>
      </c>
      <c r="Z32" s="144">
        <v>3</v>
      </c>
      <c r="AA32" s="144">
        <v>4</v>
      </c>
      <c r="AB32" s="144">
        <v>5</v>
      </c>
      <c r="AC32" s="144">
        <v>6</v>
      </c>
      <c r="AD32" s="147">
        <v>7</v>
      </c>
      <c r="AE32" s="148"/>
    </row>
    <row r="33" spans="1:35" ht="23.25" customHeight="1">
      <c r="A33" s="139"/>
      <c r="B33" s="317" t="s">
        <v>161</v>
      </c>
      <c r="C33" s="318"/>
      <c r="D33" s="318"/>
      <c r="E33" s="318"/>
      <c r="F33" s="318"/>
      <c r="G33" s="318"/>
      <c r="H33" s="318"/>
      <c r="I33" s="318"/>
      <c r="J33" s="318"/>
      <c r="K33" s="318"/>
      <c r="L33" s="318"/>
      <c r="M33" s="318"/>
      <c r="N33" s="318"/>
      <c r="O33" s="318"/>
      <c r="P33" s="318"/>
      <c r="Q33" s="318"/>
      <c r="R33" s="318"/>
      <c r="S33" s="318"/>
      <c r="T33" s="318"/>
      <c r="U33" s="318"/>
      <c r="V33" s="318"/>
      <c r="W33" s="318"/>
      <c r="X33" s="318"/>
      <c r="Y33" s="318"/>
      <c r="Z33" s="318"/>
      <c r="AA33" s="318"/>
      <c r="AB33" s="318"/>
      <c r="AC33" s="318"/>
      <c r="AD33" s="318"/>
      <c r="AE33" s="319"/>
    </row>
    <row r="34" spans="1:35" s="129" customFormat="1" ht="43.5" customHeight="1" thickBot="1">
      <c r="A34" s="141"/>
      <c r="B34" s="149" t="s">
        <v>504</v>
      </c>
      <c r="C34" s="150" t="s">
        <v>505</v>
      </c>
      <c r="D34" s="150" t="s">
        <v>506</v>
      </c>
      <c r="E34" s="150" t="s">
        <v>507</v>
      </c>
      <c r="F34" s="150" t="s">
        <v>508</v>
      </c>
      <c r="G34" s="150" t="s">
        <v>509</v>
      </c>
      <c r="H34" s="150" t="s">
        <v>510</v>
      </c>
      <c r="I34" s="150" t="s">
        <v>508</v>
      </c>
      <c r="J34" s="150" t="s">
        <v>511</v>
      </c>
      <c r="K34" s="150" t="s">
        <v>512</v>
      </c>
      <c r="L34" s="150" t="s">
        <v>513</v>
      </c>
      <c r="M34" s="150"/>
      <c r="N34" s="150"/>
      <c r="O34" s="150"/>
      <c r="P34" s="150"/>
      <c r="Q34" s="150"/>
      <c r="R34" s="150"/>
      <c r="S34" s="150"/>
      <c r="T34" s="150"/>
      <c r="U34" s="150"/>
      <c r="V34" s="150"/>
      <c r="W34" s="150"/>
      <c r="X34" s="150"/>
      <c r="Y34" s="150"/>
      <c r="Z34" s="150"/>
      <c r="AA34" s="150"/>
      <c r="AB34" s="150"/>
      <c r="AC34" s="150"/>
      <c r="AD34" s="150"/>
      <c r="AE34" s="151"/>
    </row>
    <row r="38" spans="1:35" ht="19.5" customHeight="1">
      <c r="Q38" s="129"/>
      <c r="S38" s="152" t="s">
        <v>238</v>
      </c>
    </row>
    <row r="39" spans="1:35" ht="60.75" customHeight="1">
      <c r="B39" s="153"/>
      <c r="C39" s="154"/>
      <c r="D39" s="154"/>
      <c r="E39" s="154"/>
      <c r="F39" s="154"/>
      <c r="G39" s="154"/>
      <c r="H39" s="154"/>
      <c r="I39" s="154"/>
      <c r="J39" s="154"/>
      <c r="K39" s="154"/>
      <c r="L39" s="154"/>
      <c r="M39" s="154"/>
      <c r="N39" s="154"/>
      <c r="O39" s="154"/>
      <c r="P39" s="154"/>
      <c r="Q39" s="154"/>
      <c r="R39" s="154"/>
      <c r="S39" s="154"/>
      <c r="T39" s="154"/>
      <c r="U39" s="154"/>
      <c r="V39" s="154"/>
      <c r="W39" s="154"/>
      <c r="X39" s="154"/>
      <c r="Y39" s="154"/>
      <c r="Z39" s="154"/>
      <c r="AA39" s="154"/>
      <c r="AB39" s="154"/>
      <c r="AC39" s="154"/>
      <c r="AD39" s="154"/>
      <c r="AE39" s="154"/>
      <c r="AF39" s="154"/>
      <c r="AG39" s="154"/>
      <c r="AH39" s="154"/>
      <c r="AI39" s="154"/>
    </row>
    <row r="40" spans="1:35" ht="35.25" customHeight="1"/>
    <row r="41" spans="1:35" s="127" customFormat="1" ht="16.2">
      <c r="B41" s="128" t="s">
        <v>162</v>
      </c>
    </row>
    <row r="42" spans="1:35" s="124" customFormat="1" ht="23.25" customHeight="1">
      <c r="B42" s="126"/>
    </row>
    <row r="43" spans="1:35" s="127" customFormat="1" ht="16.2">
      <c r="B43" s="128" t="s">
        <v>163</v>
      </c>
    </row>
    <row r="44" spans="1:35" s="127" customFormat="1" ht="16.2">
      <c r="B44" s="128" t="s">
        <v>164</v>
      </c>
    </row>
    <row r="45" spans="1:35" s="127" customFormat="1" ht="16.2">
      <c r="B45" s="128" t="s">
        <v>165</v>
      </c>
    </row>
    <row r="46" spans="1:35" ht="14.4">
      <c r="B46" s="126"/>
    </row>
    <row r="50" spans="3:3">
      <c r="C50" s="120" t="s">
        <v>237</v>
      </c>
    </row>
    <row r="51" spans="3:3">
      <c r="C51" s="120" t="s">
        <v>185</v>
      </c>
    </row>
    <row r="52" spans="3:3">
      <c r="C52" s="120" t="s">
        <v>186</v>
      </c>
    </row>
    <row r="53" spans="3:3">
      <c r="C53" s="120" t="s">
        <v>234</v>
      </c>
    </row>
    <row r="54" spans="3:3">
      <c r="C54" s="120" t="s">
        <v>438</v>
      </c>
    </row>
    <row r="55" spans="3:3">
      <c r="C55" s="120" t="s">
        <v>235</v>
      </c>
    </row>
    <row r="56" spans="3:3">
      <c r="C56" s="120" t="s">
        <v>439</v>
      </c>
    </row>
    <row r="57" spans="3:3">
      <c r="C57" s="120" t="s">
        <v>453</v>
      </c>
    </row>
    <row r="58" spans="3:3">
      <c r="C58" s="120" t="s">
        <v>187</v>
      </c>
    </row>
    <row r="59" spans="3:3">
      <c r="C59" s="120" t="s">
        <v>236</v>
      </c>
    </row>
    <row r="60" spans="3:3">
      <c r="C60" s="120" t="s">
        <v>188</v>
      </c>
    </row>
    <row r="61" spans="3:3">
      <c r="C61" s="120" t="s">
        <v>189</v>
      </c>
    </row>
    <row r="62" spans="3:3">
      <c r="C62" s="120" t="s">
        <v>190</v>
      </c>
    </row>
    <row r="63" spans="3:3">
      <c r="C63" s="120" t="s">
        <v>191</v>
      </c>
    </row>
    <row r="64" spans="3:3">
      <c r="C64" s="120" t="s">
        <v>192</v>
      </c>
    </row>
    <row r="65" spans="3:3">
      <c r="C65" s="120" t="s">
        <v>193</v>
      </c>
    </row>
    <row r="66" spans="3:3">
      <c r="C66" s="120" t="s">
        <v>194</v>
      </c>
    </row>
    <row r="67" spans="3:3">
      <c r="C67" s="120" t="s">
        <v>195</v>
      </c>
    </row>
    <row r="68" spans="3:3">
      <c r="C68" s="120" t="s">
        <v>196</v>
      </c>
    </row>
    <row r="69" spans="3:3">
      <c r="C69" s="120" t="s">
        <v>197</v>
      </c>
    </row>
    <row r="70" spans="3:3">
      <c r="C70" s="120" t="s">
        <v>198</v>
      </c>
    </row>
    <row r="71" spans="3:3">
      <c r="C71" s="120" t="s">
        <v>199</v>
      </c>
    </row>
    <row r="72" spans="3:3">
      <c r="C72" s="120" t="s">
        <v>200</v>
      </c>
    </row>
    <row r="73" spans="3:3">
      <c r="C73" s="120" t="s">
        <v>201</v>
      </c>
    </row>
    <row r="74" spans="3:3">
      <c r="C74" s="120" t="s">
        <v>202</v>
      </c>
    </row>
    <row r="75" spans="3:3">
      <c r="C75" s="120" t="s">
        <v>203</v>
      </c>
    </row>
    <row r="76" spans="3:3">
      <c r="C76" s="120" t="s">
        <v>204</v>
      </c>
    </row>
    <row r="77" spans="3:3">
      <c r="C77" s="120" t="s">
        <v>205</v>
      </c>
    </row>
    <row r="78" spans="3:3">
      <c r="C78" s="120" t="s">
        <v>206</v>
      </c>
    </row>
    <row r="79" spans="3:3">
      <c r="C79" s="120" t="s">
        <v>207</v>
      </c>
    </row>
    <row r="80" spans="3:3">
      <c r="C80" s="120" t="s">
        <v>208</v>
      </c>
    </row>
    <row r="81" spans="3:3">
      <c r="C81" s="120" t="s">
        <v>209</v>
      </c>
    </row>
    <row r="82" spans="3:3">
      <c r="C82" s="120" t="s">
        <v>210</v>
      </c>
    </row>
    <row r="83" spans="3:3">
      <c r="C83" s="120" t="s">
        <v>211</v>
      </c>
    </row>
    <row r="84" spans="3:3">
      <c r="C84" s="120" t="s">
        <v>212</v>
      </c>
    </row>
    <row r="85" spans="3:3">
      <c r="C85" s="120" t="s">
        <v>213</v>
      </c>
    </row>
    <row r="86" spans="3:3">
      <c r="C86" s="120" t="s">
        <v>214</v>
      </c>
    </row>
    <row r="87" spans="3:3">
      <c r="C87" s="120" t="s">
        <v>215</v>
      </c>
    </row>
    <row r="88" spans="3:3">
      <c r="C88" s="120" t="s">
        <v>216</v>
      </c>
    </row>
    <row r="89" spans="3:3">
      <c r="C89" s="120" t="s">
        <v>217</v>
      </c>
    </row>
    <row r="90" spans="3:3">
      <c r="C90" s="120" t="s">
        <v>218</v>
      </c>
    </row>
    <row r="91" spans="3:3">
      <c r="C91" s="120" t="s">
        <v>219</v>
      </c>
    </row>
    <row r="92" spans="3:3">
      <c r="C92" s="120" t="s">
        <v>220</v>
      </c>
    </row>
    <row r="93" spans="3:3">
      <c r="C93" s="120" t="s">
        <v>221</v>
      </c>
    </row>
    <row r="94" spans="3:3">
      <c r="C94" s="120" t="s">
        <v>222</v>
      </c>
    </row>
    <row r="95" spans="3:3">
      <c r="C95" s="120" t="s">
        <v>223</v>
      </c>
    </row>
    <row r="96" spans="3:3">
      <c r="C96" s="120" t="s">
        <v>224</v>
      </c>
    </row>
    <row r="97" spans="3:3">
      <c r="C97" s="120" t="s">
        <v>225</v>
      </c>
    </row>
    <row r="98" spans="3:3">
      <c r="C98" s="120" t="s">
        <v>226</v>
      </c>
    </row>
    <row r="99" spans="3:3">
      <c r="C99" s="120" t="s">
        <v>227</v>
      </c>
    </row>
    <row r="100" spans="3:3">
      <c r="C100" s="120" t="s">
        <v>228</v>
      </c>
    </row>
    <row r="101" spans="3:3">
      <c r="C101" s="120" t="s">
        <v>229</v>
      </c>
    </row>
    <row r="102" spans="3:3">
      <c r="C102" s="120" t="s">
        <v>230</v>
      </c>
    </row>
    <row r="103" spans="3:3">
      <c r="C103" s="120" t="s">
        <v>231</v>
      </c>
    </row>
    <row r="104" spans="3:3">
      <c r="C104" s="120" t="s">
        <v>232</v>
      </c>
    </row>
    <row r="105" spans="3:3">
      <c r="C105" s="120" t="s">
        <v>233</v>
      </c>
    </row>
    <row r="106" spans="3:3">
      <c r="C106" s="120" t="s">
        <v>280</v>
      </c>
    </row>
    <row r="107" spans="3:3">
      <c r="C107" s="120">
        <v>0</v>
      </c>
    </row>
    <row r="108" spans="3:3">
      <c r="C108" s="120">
        <v>1</v>
      </c>
    </row>
    <row r="109" spans="3:3">
      <c r="C109" s="120">
        <v>2</v>
      </c>
    </row>
    <row r="110" spans="3:3">
      <c r="C110" s="120">
        <v>3</v>
      </c>
    </row>
    <row r="111" spans="3:3">
      <c r="C111" s="120">
        <v>4</v>
      </c>
    </row>
    <row r="112" spans="3:3">
      <c r="C112" s="120">
        <v>5</v>
      </c>
    </row>
    <row r="113" spans="3:3">
      <c r="C113" s="120">
        <v>6</v>
      </c>
    </row>
    <row r="114" spans="3:3">
      <c r="C114" s="120">
        <v>7</v>
      </c>
    </row>
    <row r="115" spans="3:3">
      <c r="C115" s="120">
        <v>8</v>
      </c>
    </row>
    <row r="116" spans="3:3">
      <c r="C116" s="120">
        <v>9</v>
      </c>
    </row>
    <row r="117" spans="3:3">
      <c r="C117" s="120" t="s">
        <v>279</v>
      </c>
    </row>
    <row r="118" spans="3:3">
      <c r="C118" s="120" t="s">
        <v>251</v>
      </c>
    </row>
    <row r="119" spans="3:3">
      <c r="C119" s="120" t="s">
        <v>252</v>
      </c>
    </row>
    <row r="120" spans="3:3">
      <c r="C120" s="120" t="s">
        <v>253</v>
      </c>
    </row>
    <row r="121" spans="3:3">
      <c r="C121" s="120" t="s">
        <v>254</v>
      </c>
    </row>
    <row r="122" spans="3:3">
      <c r="C122" s="120" t="s">
        <v>255</v>
      </c>
    </row>
    <row r="123" spans="3:3">
      <c r="C123" s="120" t="s">
        <v>256</v>
      </c>
    </row>
    <row r="124" spans="3:3">
      <c r="C124" s="120" t="s">
        <v>257</v>
      </c>
    </row>
    <row r="125" spans="3:3">
      <c r="C125" s="120" t="s">
        <v>258</v>
      </c>
    </row>
    <row r="126" spans="3:3">
      <c r="C126" s="120" t="s">
        <v>259</v>
      </c>
    </row>
    <row r="127" spans="3:3">
      <c r="C127" s="120" t="s">
        <v>260</v>
      </c>
    </row>
    <row r="128" spans="3:3">
      <c r="C128" s="120" t="s">
        <v>261</v>
      </c>
    </row>
    <row r="129" spans="3:3">
      <c r="C129" s="120" t="s">
        <v>262</v>
      </c>
    </row>
    <row r="130" spans="3:3">
      <c r="C130" s="120" t="s">
        <v>263</v>
      </c>
    </row>
    <row r="131" spans="3:3">
      <c r="C131" s="120" t="s">
        <v>264</v>
      </c>
    </row>
    <row r="132" spans="3:3">
      <c r="C132" s="120" t="s">
        <v>265</v>
      </c>
    </row>
    <row r="133" spans="3:3">
      <c r="C133" s="120" t="s">
        <v>266</v>
      </c>
    </row>
    <row r="134" spans="3:3">
      <c r="C134" s="120" t="s">
        <v>267</v>
      </c>
    </row>
    <row r="135" spans="3:3">
      <c r="C135" s="120" t="s">
        <v>268</v>
      </c>
    </row>
    <row r="136" spans="3:3">
      <c r="C136" s="120" t="s">
        <v>269</v>
      </c>
    </row>
    <row r="137" spans="3:3">
      <c r="C137" s="120" t="s">
        <v>270</v>
      </c>
    </row>
    <row r="138" spans="3:3">
      <c r="C138" s="120" t="s">
        <v>271</v>
      </c>
    </row>
    <row r="139" spans="3:3">
      <c r="C139" s="120" t="s">
        <v>272</v>
      </c>
    </row>
    <row r="140" spans="3:3">
      <c r="C140" s="120" t="s">
        <v>273</v>
      </c>
    </row>
    <row r="141" spans="3:3">
      <c r="C141" s="120" t="s">
        <v>274</v>
      </c>
    </row>
    <row r="142" spans="3:3">
      <c r="C142" s="120" t="s">
        <v>275</v>
      </c>
    </row>
    <row r="143" spans="3:3">
      <c r="C143" s="120" t="s">
        <v>276</v>
      </c>
    </row>
    <row r="144" spans="3:3">
      <c r="C144" s="120" t="s">
        <v>277</v>
      </c>
    </row>
    <row r="145" spans="3:3">
      <c r="C145" s="120" t="s">
        <v>278</v>
      </c>
    </row>
    <row r="146" spans="3:3">
      <c r="C146" s="120" t="s">
        <v>278</v>
      </c>
    </row>
    <row r="147" spans="3:3">
      <c r="C147" s="120" t="s">
        <v>278</v>
      </c>
    </row>
  </sheetData>
  <sheetProtection algorithmName="SHA-512" hashValue="xKZmiKkQiJZVEbvGaUPkGdRkkL+dD8wn7tmNSuv6zSlk6l44dHKUF96xDVGsCLr6DX4Nz0t8k4dewXj1cJqD5A==" saltValue="vmyCxXNpAYUKGzJNoyQilg==" spinCount="100000" sheet="1" selectLockedCells="1"/>
  <mergeCells count="17">
    <mergeCell ref="B33:AE33"/>
    <mergeCell ref="B31:J31"/>
    <mergeCell ref="K31:O31"/>
    <mergeCell ref="P31:V31"/>
    <mergeCell ref="X31:AD31"/>
    <mergeCell ref="B32:G32"/>
    <mergeCell ref="H32:J32"/>
    <mergeCell ref="K32:M32"/>
    <mergeCell ref="N32:O32"/>
    <mergeCell ref="AA2:AI2"/>
    <mergeCell ref="J18:AI18"/>
    <mergeCell ref="P19:Y19"/>
    <mergeCell ref="J22:AA22"/>
    <mergeCell ref="J23:P23"/>
    <mergeCell ref="Q23:AA23"/>
    <mergeCell ref="A5:AK5"/>
    <mergeCell ref="AC8:AI8"/>
  </mergeCells>
  <phoneticPr fontId="3"/>
  <dataValidations count="5">
    <dataValidation type="whole" allowBlank="1" showInputMessage="1" showErrorMessage="1" sqref="P32:V32 X32:AD32" xr:uid="{00000000-0002-0000-0A00-000000000000}">
      <formula1>0</formula1>
      <formula2>9</formula2>
    </dataValidation>
    <dataValidation type="list" allowBlank="1" showInputMessage="1" showErrorMessage="1" sqref="W32" xr:uid="{00000000-0002-0000-0A00-000001000000}">
      <formula1>"1,2,4"</formula1>
    </dataValidation>
    <dataValidation type="list" allowBlank="1" showInputMessage="1" showErrorMessage="1" sqref="N32:O32" xr:uid="{00000000-0002-0000-0A00-000002000000}">
      <formula1>"本店,支店,出張所"</formula1>
    </dataValidation>
    <dataValidation type="list" allowBlank="1" showInputMessage="1" showErrorMessage="1" sqref="H32:J32" xr:uid="{00000000-0002-0000-0A00-000003000000}">
      <formula1>"銀行,信用金庫,信用組合,農協"</formula1>
    </dataValidation>
    <dataValidation type="list" imeMode="halfKatakana" allowBlank="1" showInputMessage="1" showErrorMessage="1" sqref="B34:AE34" xr:uid="{00000000-0002-0000-0A00-000004000000}">
      <formula1>$C$50:$C$147</formula1>
    </dataValidation>
  </dataValidations>
  <pageMargins left="0.70866141732283472" right="0.70866141732283472" top="0.74803149606299213" bottom="0.74803149606299213" header="0.31496062992125984" footer="0.31496062992125984"/>
  <pageSetup paperSize="9" scale="59" orientation="portrait" blackAndWhite="1"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1"/>
  </sheetPr>
  <dimension ref="A1:DP2"/>
  <sheetViews>
    <sheetView workbookViewId="0">
      <selection activeCell="A2" sqref="A2"/>
    </sheetView>
  </sheetViews>
  <sheetFormatPr defaultColWidth="8.88671875" defaultRowHeight="13.2"/>
  <cols>
    <col min="1" max="2" width="8.88671875" style="8"/>
    <col min="3" max="27" width="10.77734375" style="8" customWidth="1"/>
    <col min="28" max="79" width="8.88671875" style="8" customWidth="1"/>
    <col min="80" max="115" width="8.88671875" style="8"/>
    <col min="116" max="116" width="33.109375" style="8" customWidth="1"/>
    <col min="117" max="16384" width="8.88671875" style="8"/>
  </cols>
  <sheetData>
    <row r="1" spans="1:120">
      <c r="A1" s="7" t="s">
        <v>109</v>
      </c>
      <c r="B1" s="7" t="s">
        <v>110</v>
      </c>
      <c r="C1" s="7" t="s">
        <v>59</v>
      </c>
      <c r="D1" s="7" t="s">
        <v>60</v>
      </c>
      <c r="E1" s="7" t="s">
        <v>61</v>
      </c>
      <c r="F1" s="7" t="s">
        <v>63</v>
      </c>
      <c r="G1" s="7" t="s">
        <v>62</v>
      </c>
      <c r="H1" s="7" t="s">
        <v>82</v>
      </c>
      <c r="I1" s="7" t="s">
        <v>102</v>
      </c>
      <c r="J1" s="7" t="s">
        <v>103</v>
      </c>
      <c r="K1" s="7" t="s">
        <v>66</v>
      </c>
      <c r="L1" s="7" t="s">
        <v>70</v>
      </c>
      <c r="M1" s="7" t="s">
        <v>71</v>
      </c>
      <c r="N1" s="7" t="s">
        <v>72</v>
      </c>
      <c r="O1" s="7" t="s">
        <v>76</v>
      </c>
      <c r="P1" s="7" t="s">
        <v>68</v>
      </c>
      <c r="Q1" s="7" t="s">
        <v>65</v>
      </c>
      <c r="R1" s="7" t="s">
        <v>67</v>
      </c>
      <c r="S1" s="7" t="s">
        <v>9</v>
      </c>
      <c r="T1" s="11" t="s">
        <v>46</v>
      </c>
      <c r="U1" s="11" t="s">
        <v>37</v>
      </c>
      <c r="V1" s="11" t="s">
        <v>80</v>
      </c>
      <c r="W1" s="11" t="s">
        <v>30</v>
      </c>
      <c r="X1" s="11" t="s">
        <v>34</v>
      </c>
      <c r="Y1" s="11" t="s">
        <v>36</v>
      </c>
      <c r="Z1" s="11" t="s">
        <v>306</v>
      </c>
      <c r="AA1" s="9" t="s">
        <v>90</v>
      </c>
      <c r="AB1" s="9" t="s">
        <v>91</v>
      </c>
      <c r="AC1" s="9" t="s">
        <v>48</v>
      </c>
      <c r="AD1" s="11" t="s">
        <v>25</v>
      </c>
      <c r="AE1" s="11" t="s">
        <v>26</v>
      </c>
      <c r="AF1" s="11" t="s">
        <v>47</v>
      </c>
      <c r="AG1" s="9" t="s">
        <v>92</v>
      </c>
      <c r="AH1" s="11" t="s">
        <v>48</v>
      </c>
      <c r="AI1" s="11" t="s">
        <v>25</v>
      </c>
      <c r="AJ1" s="11" t="s">
        <v>26</v>
      </c>
      <c r="AK1" s="11" t="s">
        <v>47</v>
      </c>
      <c r="AL1" s="9" t="s">
        <v>93</v>
      </c>
      <c r="AM1" s="9" t="s">
        <v>48</v>
      </c>
      <c r="AN1" s="11" t="s">
        <v>25</v>
      </c>
      <c r="AO1" s="11" t="s">
        <v>26</v>
      </c>
      <c r="AP1" s="11" t="s">
        <v>47</v>
      </c>
      <c r="AQ1" s="9" t="s">
        <v>94</v>
      </c>
      <c r="AR1" s="9" t="s">
        <v>48</v>
      </c>
      <c r="AS1" s="11" t="s">
        <v>25</v>
      </c>
      <c r="AT1" s="11" t="s">
        <v>26</v>
      </c>
      <c r="AU1" s="11" t="s">
        <v>47</v>
      </c>
      <c r="AV1" s="11" t="s">
        <v>107</v>
      </c>
      <c r="AW1" s="9" t="s">
        <v>108</v>
      </c>
      <c r="AX1" s="13" t="s">
        <v>239</v>
      </c>
      <c r="AY1" s="13" t="s">
        <v>37</v>
      </c>
      <c r="AZ1" s="13" t="s">
        <v>240</v>
      </c>
      <c r="BA1" s="13" t="s">
        <v>30</v>
      </c>
      <c r="BB1" s="13" t="s">
        <v>122</v>
      </c>
      <c r="BC1" s="13" t="s">
        <v>166</v>
      </c>
      <c r="BD1" s="13" t="s">
        <v>241</v>
      </c>
      <c r="BE1" s="10" t="s">
        <v>90</v>
      </c>
      <c r="BF1" s="10" t="s">
        <v>91</v>
      </c>
      <c r="BG1" s="10" t="s">
        <v>48</v>
      </c>
      <c r="BH1" s="13" t="s">
        <v>25</v>
      </c>
      <c r="BI1" s="13" t="s">
        <v>26</v>
      </c>
      <c r="BJ1" s="13" t="s">
        <v>47</v>
      </c>
      <c r="BK1" s="10" t="s">
        <v>92</v>
      </c>
      <c r="BL1" s="13" t="s">
        <v>48</v>
      </c>
      <c r="BM1" s="13" t="s">
        <v>25</v>
      </c>
      <c r="BN1" s="13" t="s">
        <v>26</v>
      </c>
      <c r="BO1" s="13" t="s">
        <v>47</v>
      </c>
      <c r="BP1" s="10" t="s">
        <v>93</v>
      </c>
      <c r="BQ1" s="10" t="s">
        <v>48</v>
      </c>
      <c r="BR1" s="13" t="s">
        <v>25</v>
      </c>
      <c r="BS1" s="13" t="s">
        <v>26</v>
      </c>
      <c r="BT1" s="13" t="s">
        <v>47</v>
      </c>
      <c r="BU1" s="10" t="s">
        <v>94</v>
      </c>
      <c r="BV1" s="10" t="s">
        <v>48</v>
      </c>
      <c r="BW1" s="13" t="s">
        <v>25</v>
      </c>
      <c r="BX1" s="13" t="s">
        <v>26</v>
      </c>
      <c r="BY1" s="13" t="s">
        <v>47</v>
      </c>
      <c r="BZ1" s="13" t="s">
        <v>107</v>
      </c>
      <c r="CA1" s="10" t="s">
        <v>108</v>
      </c>
      <c r="CB1" s="17" t="s">
        <v>307</v>
      </c>
      <c r="CC1" s="14" t="s">
        <v>37</v>
      </c>
      <c r="CD1" s="14" t="s">
        <v>80</v>
      </c>
      <c r="CE1" s="14" t="s">
        <v>30</v>
      </c>
      <c r="CF1" s="14" t="s">
        <v>34</v>
      </c>
      <c r="CG1" s="14" t="s">
        <v>123</v>
      </c>
      <c r="CH1" s="14" t="s">
        <v>241</v>
      </c>
      <c r="CI1" s="15" t="s">
        <v>90</v>
      </c>
      <c r="CJ1" s="15" t="s">
        <v>91</v>
      </c>
      <c r="CK1" s="15" t="s">
        <v>281</v>
      </c>
      <c r="CL1" s="14" t="s">
        <v>25</v>
      </c>
      <c r="CM1" s="14" t="s">
        <v>26</v>
      </c>
      <c r="CN1" s="14" t="s">
        <v>173</v>
      </c>
      <c r="CO1" s="15" t="s">
        <v>92</v>
      </c>
      <c r="CP1" s="15" t="s">
        <v>281</v>
      </c>
      <c r="CQ1" s="14" t="s">
        <v>25</v>
      </c>
      <c r="CR1" s="14" t="s">
        <v>26</v>
      </c>
      <c r="CS1" s="14" t="s">
        <v>173</v>
      </c>
      <c r="CT1" s="15" t="s">
        <v>93</v>
      </c>
      <c r="CU1" s="15" t="s">
        <v>281</v>
      </c>
      <c r="CV1" s="14" t="s">
        <v>25</v>
      </c>
      <c r="CW1" s="14" t="s">
        <v>26</v>
      </c>
      <c r="CX1" s="14" t="s">
        <v>173</v>
      </c>
      <c r="CY1" s="15" t="s">
        <v>94</v>
      </c>
      <c r="CZ1" s="15" t="s">
        <v>281</v>
      </c>
      <c r="DA1" s="14" t="s">
        <v>25</v>
      </c>
      <c r="DB1" s="14" t="s">
        <v>26</v>
      </c>
      <c r="DC1" s="14" t="s">
        <v>173</v>
      </c>
      <c r="DD1" s="14" t="s">
        <v>107</v>
      </c>
      <c r="DE1" s="15" t="s">
        <v>108</v>
      </c>
      <c r="DF1" s="18" t="s">
        <v>242</v>
      </c>
      <c r="DG1" s="18" t="s">
        <v>243</v>
      </c>
      <c r="DH1" s="18" t="s">
        <v>244</v>
      </c>
      <c r="DI1" s="18" t="s">
        <v>245</v>
      </c>
      <c r="DJ1" s="18" t="s">
        <v>246</v>
      </c>
      <c r="DK1" s="18" t="s">
        <v>247</v>
      </c>
      <c r="DL1" s="18" t="s">
        <v>248</v>
      </c>
      <c r="DM1" s="18" t="s">
        <v>249</v>
      </c>
      <c r="DN1" s="18" t="s">
        <v>250</v>
      </c>
      <c r="DO1" s="19" t="s">
        <v>282</v>
      </c>
      <c r="DP1" s="19" t="s">
        <v>283</v>
      </c>
    </row>
    <row r="2" spans="1:120">
      <c r="A2" s="7"/>
      <c r="B2" s="7">
        <f>IF('第１号様式(交付申請)'!AJ40="","",'第１号様式(交付申請)'!AJ40)</f>
        <v>101</v>
      </c>
      <c r="C2" s="7" t="str">
        <f>IF(基本情報シート!$B8="","",基本情報シート!$B8)</f>
        <v>社会福祉法人とうきょうのかい</v>
      </c>
      <c r="D2" s="7" t="str">
        <f>IF(基本情報シート!$B9="","",基本情報シート!$B9)</f>
        <v>代表理事</v>
      </c>
      <c r="E2" s="7" t="str">
        <f>IF(基本情報シート!$B10="","",基本情報シート!$B10)</f>
        <v>東京　はなこ</v>
      </c>
      <c r="F2" s="7" t="str">
        <f>IF(基本情報シート!$B11="","",基本情報シート!$B11)</f>
        <v>東京都新宿区西新宿○丁目△番□号</v>
      </c>
      <c r="G2" s="7">
        <f>IF(基本情報シート!$B12="","",基本情報シート!$B12)</f>
        <v>1234567</v>
      </c>
      <c r="H2" s="7" t="str">
        <f>IF(基本情報シート!$B15="","",基本情報シート!$B15)</f>
        <v>高齢分野</v>
      </c>
      <c r="I2" s="7" t="str">
        <f>IF(基本情報シート!$B16="","",基本情報シート!$B16)</f>
        <v>入所系</v>
      </c>
      <c r="J2" s="7" t="str">
        <f>IF(基本情報シート!$B17="","",基本情報シート!$B17)</f>
        <v>特別養護老人ホーム</v>
      </c>
      <c r="K2" s="7" t="str">
        <f>IF(基本情報シート!$B18="","",基本情報シート!$B18)</f>
        <v>1234567890</v>
      </c>
      <c r="L2" s="7" t="str">
        <f>IF(基本情報シート!$B19="","",基本情報シート!$B19)</f>
        <v>ひがししんじゅく特別養護老人ホーム</v>
      </c>
      <c r="M2" s="7" t="str">
        <f>IF(基本情報シート!$B20="","",基本情報シート!$B20)</f>
        <v>東京都新宿区東新宿□丁目○番△号</v>
      </c>
      <c r="N2" s="7">
        <f>IF(基本情報シート!$B21="","",基本情報シート!$B21)</f>
        <v>9876543</v>
      </c>
      <c r="O2" s="7" t="str">
        <f>IF(基本情報シート!$B24="","",基本情報シート!$B24)</f>
        <v>総務部総務課</v>
      </c>
      <c r="P2" s="7" t="str">
        <f>IF(基本情報シート!$B26="","",基本情報シート!$B26)</f>
        <v>申請　たろう</v>
      </c>
      <c r="Q2" s="7" t="str">
        <f>IF(基本情報シート!$B27="","",基本情報シート!$B27)</f>
        <v>090-****-****</v>
      </c>
      <c r="R2" s="7" t="str">
        <f>IF(基本情報シート!$B28="","",基本情報シート!$B28)</f>
        <v>shinsei*******@****.co.jp</v>
      </c>
      <c r="S2" s="7" t="str">
        <f>IF(基本情報シート!$B29="","",基本情報シート!$B29)</f>
        <v>事業者（法人）所在地</v>
      </c>
      <c r="T2" s="12">
        <f>IF('(1)所要額調書・積算内訳書・BCP策定状況'!B$11="","",'(1)所要額調書・積算内訳書・BCP策定状況'!B$11)</f>
        <v>300000</v>
      </c>
      <c r="U2" s="12">
        <f>IF('(1)所要額調書・積算内訳書・BCP策定状況'!C$11="","",'(1)所要額調書・積算内訳書・BCP策定状況'!C$11)</f>
        <v>0</v>
      </c>
      <c r="V2" s="12">
        <f>IF('(1)所要額調書・積算内訳書・BCP策定状況'!D$11="","",'(1)所要額調書・積算内訳書・BCP策定状況'!D$11)</f>
        <v>300000</v>
      </c>
      <c r="W2" s="12">
        <f>IF('(1)所要額調書・積算内訳書・BCP策定状況'!E$11="","",'(1)所要額調書・積算内訳書・BCP策定状況'!E$11)</f>
        <v>400000</v>
      </c>
      <c r="X2" s="12">
        <f>IF('(1)所要額調書・積算内訳書・BCP策定状況'!F$11="","",'(1)所要額調書・積算内訳書・BCP策定状況'!F$11)</f>
        <v>300000</v>
      </c>
      <c r="Y2" s="12">
        <f>IF('(1)所要額調書・積算内訳書・BCP策定状況'!H$11="","",'(1)所要額調書・積算内訳書・BCP策定状況'!H$11)</f>
        <v>225000</v>
      </c>
      <c r="Z2" s="12">
        <f>IF('(1)所要額調書・積算内訳書・BCP策定状況'!I$11="","",'(1)所要額調書・積算内訳書・BCP策定状況'!I$11)</f>
        <v>75000</v>
      </c>
      <c r="AA2" s="7" t="str">
        <f>IF('(1)所要額調書・積算内訳書・BCP策定状況'!B$19="","",'(1)所要額調書・積算内訳書・BCP策定状況'!B$19)</f>
        <v>（４）可搬型蓄電池</v>
      </c>
      <c r="AB2" s="7" t="str">
        <f>IF('(1)所要額調書・積算内訳書・BCP策定状況'!B$21="","",'(1)所要額調書・積算内訳書・BCP策定状況'!B$21)</f>
        <v>株式会社△△△　□□□蓄電池V-2025</v>
      </c>
      <c r="AC2" s="7">
        <f>IF('(1)所要額調書・積算内訳書・BCP策定状況'!F$21="","",'(1)所要額調書・積算内訳書・BCP策定状況'!F$21)</f>
        <v>330000</v>
      </c>
      <c r="AD2" s="12">
        <f>IF('(1)所要額調書・積算内訳書・BCP策定状況'!G$21="","",'(1)所要額調書・積算内訳書・BCP策定状況'!G$21)</f>
        <v>300000</v>
      </c>
      <c r="AE2" s="12">
        <f>IF('(1)所要額調書・積算内訳書・BCP策定状況'!H$21="","",'(1)所要額調書・積算内訳書・BCP策定状況'!H$21)</f>
        <v>1</v>
      </c>
      <c r="AF2" s="12">
        <f>IF('(1)所要額調書・積算内訳書・BCP策定状況'!I$21="","",'(1)所要額調書・積算内訳書・BCP策定状況'!I$21)</f>
        <v>300000</v>
      </c>
      <c r="AG2" s="7" t="str">
        <f>IF('(1)所要額調書・積算内訳書・BCP策定状況'!B$22="","",'(1)所要額調書・積算内訳書・BCP策定状況'!B$22)</f>
        <v/>
      </c>
      <c r="AH2" s="12" t="str">
        <f>IF('(1)所要額調書・積算内訳書・BCP策定状況'!F$22="","",'(1)所要額調書・積算内訳書・BCP策定状況'!K$21)</f>
        <v/>
      </c>
      <c r="AI2" s="12" t="str">
        <f>IF('(1)所要額調書・積算内訳書・BCP策定状況'!G$22="","",'(1)所要額調書・積算内訳書・BCP策定状況'!L$21)</f>
        <v/>
      </c>
      <c r="AJ2" s="12" t="str">
        <f>IF('(1)所要額調書・積算内訳書・BCP策定状況'!H$22="","",'(1)所要額調書・積算内訳書・BCP策定状況'!M$21)</f>
        <v/>
      </c>
      <c r="AK2" s="12">
        <f>IF('(1)所要額調書・積算内訳書・BCP策定状況'!I$22="","",'(1)所要額調書・積算内訳書・BCP策定状況'!N$21)</f>
        <v>0</v>
      </c>
      <c r="AL2" s="7" t="str">
        <f>IF('(1)所要額調書・積算内訳書・BCP策定状況'!B$23="","",'(1)所要額調書・積算内訳書・BCP策定状況'!B$23)</f>
        <v/>
      </c>
      <c r="AM2" s="7" t="str">
        <f>IF('(1)所要額調書・積算内訳書・BCP策定状況'!F$23="","",'(1)所要額調書・積算内訳書・BCP策定状況'!F$23)</f>
        <v/>
      </c>
      <c r="AN2" s="12" t="str">
        <f>IF('(1)所要額調書・積算内訳書・BCP策定状況'!G$23="","",'(1)所要額調書・積算内訳書・BCP策定状況'!G$23)</f>
        <v/>
      </c>
      <c r="AO2" s="12" t="str">
        <f>IF('(1)所要額調書・積算内訳書・BCP策定状況'!H$23="","",'(1)所要額調書・積算内訳書・BCP策定状況'!H$23)</f>
        <v/>
      </c>
      <c r="AP2" s="12">
        <f>IF('(1)所要額調書・積算内訳書・BCP策定状況'!I$23="","",'(1)所要額調書・積算内訳書・BCP策定状況'!I$23)</f>
        <v>0</v>
      </c>
      <c r="AQ2" s="7" t="str">
        <f>IF('(1)所要額調書・積算内訳書・BCP策定状況'!B$24="","",'(1)所要額調書・積算内訳書・BCP策定状況'!B$24)</f>
        <v/>
      </c>
      <c r="AR2" s="7" t="str">
        <f>IF('(1)所要額調書・積算内訳書・BCP策定状況'!F$24="","",'(1)所要額調書・積算内訳書・BCP策定状況'!F$24)</f>
        <v/>
      </c>
      <c r="AS2" s="12" t="str">
        <f>IF('(1)所要額調書・積算内訳書・BCP策定状況'!G$24="","",'(1)所要額調書・積算内訳書・BCP策定状況'!G$24)</f>
        <v/>
      </c>
      <c r="AT2" s="12" t="str">
        <f>IF('(1)所要額調書・積算内訳書・BCP策定状況'!H$24="","",'(1)所要額調書・積算内訳書・BCP策定状況'!H$24)</f>
        <v/>
      </c>
      <c r="AU2" s="12">
        <f>IF('(1)所要額調書・積算内訳書・BCP策定状況'!I$24="","",'(1)所要額調書・積算内訳書・BCP策定状況'!I$24)</f>
        <v>0</v>
      </c>
      <c r="AV2" s="12">
        <f>IF('(1)所要額調書・積算内訳書・BCP策定状況'!I$25="","",'(1)所要額調書・積算内訳書・BCP策定状況'!I$25)</f>
        <v>300000</v>
      </c>
      <c r="AW2" s="7" t="str">
        <f>IF('(1)所要額調書・積算内訳書・BCP策定状況'!B$31="","",'(1)所要額調書・積算内訳書・BCP策定状況'!B$31)</f>
        <v>（１）既にBCPを策定している</v>
      </c>
      <c r="AX2" s="12" t="e">
        <f>IF(#REF!="","",#REF!)</f>
        <v>#REF!</v>
      </c>
      <c r="AY2" s="12" t="e">
        <f>IF(#REF!="","",#REF!)</f>
        <v>#REF!</v>
      </c>
      <c r="AZ2" s="12" t="e">
        <f>IF(#REF!="","",#REF!)</f>
        <v>#REF!</v>
      </c>
      <c r="BA2" s="12" t="e">
        <f>IF(#REF!="","",#REF!)</f>
        <v>#REF!</v>
      </c>
      <c r="BB2" s="12" t="e">
        <f>IF(#REF!="","",#REF!)</f>
        <v>#REF!</v>
      </c>
      <c r="BC2" s="12" t="e">
        <f>IF(#REF!="","",#REF!)</f>
        <v>#REF!</v>
      </c>
      <c r="BD2" s="12" t="e">
        <f>IF(#REF!="","",#REF!)</f>
        <v>#REF!</v>
      </c>
      <c r="BE2" s="7" t="e">
        <f>IF(#REF!="","",#REF!)</f>
        <v>#REF!</v>
      </c>
      <c r="BF2" s="7" t="e">
        <f>IF(#REF!="","",#REF!)</f>
        <v>#REF!</v>
      </c>
      <c r="BG2" s="7" t="e">
        <f>IF(#REF!="","",#REF!)</f>
        <v>#REF!</v>
      </c>
      <c r="BH2" s="12" t="e">
        <f>IF(#REF!="","",#REF!)</f>
        <v>#REF!</v>
      </c>
      <c r="BI2" s="12" t="e">
        <f>IF(#REF!="","",#REF!)</f>
        <v>#REF!</v>
      </c>
      <c r="BJ2" s="12" t="e">
        <f>IF(#REF!="","",#REF!)</f>
        <v>#REF!</v>
      </c>
      <c r="BK2" s="7" t="e">
        <f>IF(#REF!="","",#REF!)</f>
        <v>#REF!</v>
      </c>
      <c r="BL2" s="12" t="e">
        <f>IF(#REF!="","",#REF!)</f>
        <v>#REF!</v>
      </c>
      <c r="BM2" s="12" t="e">
        <f>IF(#REF!="","",#REF!)</f>
        <v>#REF!</v>
      </c>
      <c r="BN2" s="12" t="e">
        <f>IF(#REF!="","",#REF!)</f>
        <v>#REF!</v>
      </c>
      <c r="BO2" s="12" t="e">
        <f>IF(#REF!="","",#REF!)</f>
        <v>#REF!</v>
      </c>
      <c r="BP2" s="7" t="e">
        <f>IF(#REF!="","",#REF!)</f>
        <v>#REF!</v>
      </c>
      <c r="BQ2" s="7" t="e">
        <f>IF(#REF!="","",#REF!)</f>
        <v>#REF!</v>
      </c>
      <c r="BR2" s="12" t="e">
        <f>IF(#REF!="","",#REF!)</f>
        <v>#REF!</v>
      </c>
      <c r="BS2" s="12" t="e">
        <f>IF(#REF!="","",#REF!)</f>
        <v>#REF!</v>
      </c>
      <c r="BT2" s="12" t="e">
        <f>IF(#REF!="","",#REF!)</f>
        <v>#REF!</v>
      </c>
      <c r="BU2" s="7" t="e">
        <f>IF(#REF!="","",#REF!)</f>
        <v>#REF!</v>
      </c>
      <c r="BV2" s="7" t="e">
        <f>IF(#REF!="","",#REF!)</f>
        <v>#REF!</v>
      </c>
      <c r="BW2" s="12" t="e">
        <f>IF(#REF!="","",#REF!)</f>
        <v>#REF!</v>
      </c>
      <c r="BX2" s="12" t="e">
        <f>IF(#REF!="","",#REF!)</f>
        <v>#REF!</v>
      </c>
      <c r="BY2" s="12" t="e">
        <f>IF(#REF!="","",#REF!)</f>
        <v>#REF!</v>
      </c>
      <c r="BZ2" s="12" t="e">
        <f>IF(#REF!="","",#REF!)</f>
        <v>#REF!</v>
      </c>
      <c r="CA2" s="16" t="e">
        <f>IF(#REF!="","",#REF!)</f>
        <v>#REF!</v>
      </c>
      <c r="CB2" s="12">
        <f>IF('(1)実績額調書等'!B$12="","",'(1)実績額調書等'!B$12)</f>
        <v>300000</v>
      </c>
      <c r="CC2" s="12">
        <f>IF('(1)実績額調書等'!C$12="","",'(1)実績額調書等'!C$12)</f>
        <v>0</v>
      </c>
      <c r="CD2" s="12">
        <f>IF('(1)実績額調書等'!D$12="","",'(1)実績額調書等'!D$12)</f>
        <v>300000</v>
      </c>
      <c r="CE2" s="12">
        <f>IF('(1)実績額調書等'!E$12="","",'(1)実績額調書等'!E$12)</f>
        <v>400000</v>
      </c>
      <c r="CF2" s="12">
        <f>IF('(1)実績額調書等'!F$12="","",'(1)実績額調書等'!F$12)</f>
        <v>300000</v>
      </c>
      <c r="CG2" s="12">
        <f>IF('(1)実績額調書等'!H$12="","",'(1)実績額調書等'!H$12)</f>
        <v>225000</v>
      </c>
      <c r="CH2" s="12">
        <f>IF('(1)実績額調書等'!I$12="","",'(1)実績額調書等'!I$12)</f>
        <v>75000</v>
      </c>
      <c r="CI2" s="12" t="str">
        <f>IF('(1)実績額調書等'!B$20="","",'(1)実績額調書等'!B$20)</f>
        <v>（４）可搬型蓄電池</v>
      </c>
      <c r="CJ2" s="12" t="str">
        <f>IF('(1)実績額調書等'!B$22="","",'(1)実績額調書等'!B$22)</f>
        <v>株式会社△△△　□□□蓄電池V-2025</v>
      </c>
      <c r="CK2" s="12">
        <f>IF('(1)実績額調書等'!F$22="","",'(1)実績額調書等'!F$22)</f>
        <v>330000</v>
      </c>
      <c r="CL2" s="12">
        <f>IF('(1)実績額調書等'!G$22="","",'(1)実績額調書等'!G$22)</f>
        <v>300000</v>
      </c>
      <c r="CM2" s="12">
        <f>IF('(1)実績額調書等'!H$22="","",'(1)実績額調書等'!H$22)</f>
        <v>1</v>
      </c>
      <c r="CN2" s="12">
        <f>IF('(1)実績額調書等'!I$22="","",'(1)実績額調書等'!I$22)</f>
        <v>300000</v>
      </c>
      <c r="CO2" s="12" t="str">
        <f>IF('(1)実績額調書等'!B$23="","",'(1)実績額調書等'!B$23)</f>
        <v/>
      </c>
      <c r="CP2" s="12" t="str">
        <f>IF('(1)実績額調書等'!F$23="","",'(1)実績額調書等'!F$23)</f>
        <v/>
      </c>
      <c r="CQ2" s="12" t="str">
        <f>IF('(1)実績額調書等'!G$23="","",'(1)実績額調書等'!G$23)</f>
        <v/>
      </c>
      <c r="CR2" s="12" t="str">
        <f>IF('(1)実績額調書等'!H$23="","",'(1)実績額調書等'!H$23)</f>
        <v/>
      </c>
      <c r="CS2" s="12">
        <f>IF('(1)実績額調書等'!I$23="","",'(1)実績額調書等'!I$23)</f>
        <v>0</v>
      </c>
      <c r="CT2" s="12" t="str">
        <f>IF('(1)実績額調書等'!B$24="","",'(1)実績額調書等'!B$24)</f>
        <v/>
      </c>
      <c r="CU2" s="12" t="str">
        <f>IF('(1)実績額調書等'!F$24="","",'(1)実績額調書等'!F$24)</f>
        <v/>
      </c>
      <c r="CV2" s="12" t="str">
        <f>IF('(1)実績額調書等'!G$24="","",'(1)実績額調書等'!G$24)</f>
        <v/>
      </c>
      <c r="CW2" s="12" t="str">
        <f>IF('(1)実績額調書等'!H$24="","",'(1)実績額調書等'!H$24)</f>
        <v/>
      </c>
      <c r="CX2" s="12">
        <f>IF('(1)実績額調書等'!I$24="","",'(1)実績額調書等'!I$24)</f>
        <v>0</v>
      </c>
      <c r="CY2" s="12" t="str">
        <f>IF('(1)実績額調書等'!B$25="","",'(1)実績額調書等'!B$25)</f>
        <v/>
      </c>
      <c r="CZ2" s="12" t="str">
        <f>IF('(1)実績額調書等'!F$25="","",'(1)実績額調書等'!F$25)</f>
        <v/>
      </c>
      <c r="DA2" s="12" t="str">
        <f>IF('(1)実績額調書等'!G$25="","",'(1)実績額調書等'!G$25)</f>
        <v/>
      </c>
      <c r="DB2" s="12" t="str">
        <f>IF('(1)実績額調書等'!H$25="","",'(1)実績額調書等'!H$25)</f>
        <v/>
      </c>
      <c r="DC2" s="12">
        <f>IF('(1)実績額調書等'!I$25="","",'(1)実績額調書等'!I$25)</f>
        <v>0</v>
      </c>
      <c r="DD2" s="12">
        <f>IF('(1)実績額調書等'!I$26="","",'(1)実績額調書等'!I$26)</f>
        <v>300000</v>
      </c>
      <c r="DE2" s="12" t="str">
        <f>IF('(1)実績額調書等'!B$32="","",'(1)実績額調書等'!B$32)</f>
        <v>（１）既にBCPを策定した（別添のとおり）</v>
      </c>
      <c r="DF2" s="7" t="str">
        <f>【印】口座振替依頼書!P32&amp;【印】口座振替依頼書!Q32&amp;【印】口座振替依頼書!R32&amp;【印】口座振替依頼書!S32</f>
        <v>1234</v>
      </c>
      <c r="DG2" s="7" t="str">
        <f>【印】口座振替依頼書!B32&amp;【印】口座振替依頼書!H32</f>
        <v>〇〇〇銀行</v>
      </c>
      <c r="DH2" s="7" t="str">
        <f>【印】口座振替依頼書!T32&amp;【印】口座振替依頼書!U32&amp;【印】口座振替依頼書!V32</f>
        <v>123</v>
      </c>
      <c r="DI2" s="7" t="str">
        <f>【印】口座振替依頼書!K32&amp;【印】口座振替依頼書!N32</f>
        <v>△△支店</v>
      </c>
      <c r="DJ2" s="7">
        <f>【印】口座振替依頼書!W32</f>
        <v>1</v>
      </c>
      <c r="DK2" s="7" t="str">
        <f>【印】口座振替依頼書!X32&amp;【印】口座振替依頼書!Y32&amp;【印】口座振替依頼書!Z32&amp;【印】口座振替依頼書!AA32&amp;【印】口座振替依頼書!AB32&amp;【印】口座振替依頼書!AC32&amp;【印】口座振替依頼書!AD32</f>
        <v>1234567</v>
      </c>
      <c r="DL2" s="7" t="str">
        <f>【印】口座振替依頼書!B34&amp;【印】口座振替依頼書!C34&amp;【印】口座振替依頼書!D34&amp;【印】口座振替依頼書!E34&amp;【印】口座振替依頼書!F34&amp;【印】口座振替依頼書!G34&amp;【印】口座振替依頼書!H34&amp;【印】口座振替依頼書!I34&amp;【印】口座振替依頼書!J34&amp;【印】口座振替依頼書!K34&amp;【印】口座振替依頼書!L34&amp;【印】口座振替依頼書!M34&amp;【印】口座振替依頼書!N34&amp;【印】口座振替依頼書!O34&amp;【印】口座振替依頼書!P34&amp;【印】口座振替依頼書!Q34&amp;【印】口座振替依頼書!R34&amp;【印】口座振替依頼書!S34&amp;【印】口座振替依頼書!T34&amp;【印】口座振替依頼書!U34&amp;【印】口座振替依頼書!V34&amp;【印】口座振替依頼書!W34&amp;【印】口座振替依頼書!X34&amp;【印】口座振替依頼書!Y34&amp;【印】口座振替依頼書!Z34&amp;【印】口座振替依頼書!AA34&amp;【印】口座振替依頼書!AB34&amp;【印】口座振替依頼書!AC34&amp;【印】口座振替依頼書!AD34&amp;【印】口座振替依頼書!AE34</f>
        <v>ﾌｸ)ﾄｳｷﾖｳﾉｶｲ</v>
      </c>
      <c r="DM2" s="7" t="str">
        <f>【印】口座振替依頼書!J22</f>
        <v>社会福祉法人とうきょうのかい</v>
      </c>
      <c r="DN2" s="12">
        <f>'第３号様式(実績報告)'!M25</f>
        <v>225000</v>
      </c>
      <c r="DO2" s="7" t="str">
        <f>IF('(※該当時のみ)委任状'!C32="","",'(※該当時のみ)委任状'!C32)</f>
        <v/>
      </c>
      <c r="DP2" s="7" t="str">
        <f>IF('(※該当時のみ)委任状'!C35="","",'(※該当時のみ)委任状'!C35)</f>
        <v/>
      </c>
    </row>
  </sheetData>
  <sheetProtection algorithmName="SHA-512" hashValue="MyH9YjzF+T0Nck9i15qPjBpefM1t+/SHr7AIId0wBGoURH+qi3LDGu2bizqmdYkc6Arip+e+hkZMYq/WOoziQQ==" saltValue="Cib/UAKzk2EPwyorgyu0jQ==" spinCount="100000" sheet="1" selectLockedCells="1"/>
  <phoneticPr fontId="3"/>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tabColor theme="0" tint="-0.14999847407452621"/>
  </sheetPr>
  <dimension ref="A1:P48"/>
  <sheetViews>
    <sheetView view="pageBreakPreview" zoomScale="70" zoomScaleNormal="100" zoomScaleSheetLayoutView="70" workbookViewId="0">
      <selection activeCell="H4" sqref="H4:M4"/>
    </sheetView>
  </sheetViews>
  <sheetFormatPr defaultColWidth="9" defaultRowHeight="14.4"/>
  <cols>
    <col min="1" max="6" width="9" style="155"/>
    <col min="7" max="7" width="4.6640625" style="155" customWidth="1"/>
    <col min="8" max="8" width="4.88671875" style="155" customWidth="1"/>
    <col min="9" max="9" width="4.33203125" style="155" customWidth="1"/>
    <col min="10" max="11" width="4.21875" style="155" customWidth="1"/>
    <col min="12" max="12" width="3.77734375" style="155" customWidth="1"/>
    <col min="13" max="13" width="4.88671875" style="155" customWidth="1"/>
    <col min="14" max="14" width="4.44140625" style="155" customWidth="1"/>
    <col min="15" max="16384" width="9" style="155"/>
  </cols>
  <sheetData>
    <row r="1" spans="1:16" ht="42.75" customHeight="1">
      <c r="A1" s="332" t="s">
        <v>124</v>
      </c>
      <c r="B1" s="333"/>
      <c r="C1" s="333"/>
      <c r="D1" s="333"/>
      <c r="E1" s="333"/>
      <c r="F1" s="333"/>
      <c r="G1" s="333"/>
      <c r="H1" s="333"/>
      <c r="I1" s="333"/>
      <c r="J1" s="333"/>
      <c r="K1" s="333"/>
      <c r="L1" s="333"/>
      <c r="M1" s="333"/>
      <c r="N1" s="334"/>
    </row>
    <row r="2" spans="1:16">
      <c r="A2" s="156"/>
      <c r="N2" s="157"/>
    </row>
    <row r="3" spans="1:16">
      <c r="A3" s="156"/>
      <c r="N3" s="157"/>
    </row>
    <row r="4" spans="1:16">
      <c r="A4" s="156"/>
      <c r="H4" s="337" t="s">
        <v>464</v>
      </c>
      <c r="I4" s="337"/>
      <c r="J4" s="337"/>
      <c r="K4" s="337"/>
      <c r="L4" s="337"/>
      <c r="M4" s="337"/>
      <c r="N4" s="158"/>
    </row>
    <row r="5" spans="1:16">
      <c r="A5" s="156"/>
      <c r="N5" s="157"/>
    </row>
    <row r="6" spans="1:16">
      <c r="A6" s="156" t="s">
        <v>125</v>
      </c>
      <c r="N6" s="157"/>
      <c r="P6" s="159"/>
    </row>
    <row r="7" spans="1:16">
      <c r="A7" s="156"/>
      <c r="N7" s="157"/>
    </row>
    <row r="8" spans="1:16">
      <c r="A8" s="156"/>
      <c r="N8" s="157"/>
    </row>
    <row r="9" spans="1:16">
      <c r="A9" s="156"/>
      <c r="N9" s="157"/>
    </row>
    <row r="10" spans="1:16">
      <c r="A10" s="156" t="s">
        <v>126</v>
      </c>
      <c r="N10" s="157"/>
    </row>
    <row r="11" spans="1:16">
      <c r="A11" s="156"/>
      <c r="N11" s="157"/>
    </row>
    <row r="12" spans="1:16">
      <c r="A12" s="156" t="s">
        <v>127</v>
      </c>
      <c r="N12" s="157"/>
    </row>
    <row r="13" spans="1:16">
      <c r="A13" s="156"/>
      <c r="F13" s="331"/>
      <c r="G13" s="331"/>
      <c r="H13" s="331"/>
      <c r="I13" s="331"/>
      <c r="J13" s="331"/>
      <c r="K13" s="331"/>
      <c r="L13" s="331"/>
      <c r="M13" s="331"/>
      <c r="N13" s="335"/>
    </row>
    <row r="14" spans="1:16">
      <c r="A14" s="156" t="s">
        <v>422</v>
      </c>
      <c r="G14" s="336"/>
      <c r="H14" s="336"/>
      <c r="I14" s="336"/>
      <c r="J14" s="336"/>
      <c r="K14" s="336"/>
      <c r="L14" s="336"/>
      <c r="M14" s="160"/>
      <c r="N14" s="161"/>
    </row>
    <row r="15" spans="1:16">
      <c r="A15" s="156" t="s">
        <v>178</v>
      </c>
      <c r="G15" s="331"/>
      <c r="H15" s="331"/>
      <c r="I15" s="331"/>
      <c r="J15" s="331"/>
      <c r="K15" s="331"/>
      <c r="L15" s="331"/>
      <c r="M15" s="162"/>
      <c r="N15" s="157" t="s">
        <v>3</v>
      </c>
    </row>
    <row r="16" spans="1:16">
      <c r="A16" s="156"/>
      <c r="N16" s="157"/>
    </row>
    <row r="17" spans="1:15">
      <c r="A17" s="156"/>
      <c r="N17" s="157"/>
    </row>
    <row r="18" spans="1:15">
      <c r="A18" s="156"/>
      <c r="N18" s="157"/>
    </row>
    <row r="19" spans="1:15">
      <c r="A19" s="156" t="s">
        <v>445</v>
      </c>
      <c r="N19" s="157"/>
      <c r="O19" s="156"/>
    </row>
    <row r="20" spans="1:15">
      <c r="A20" s="156"/>
      <c r="N20" s="157"/>
    </row>
    <row r="21" spans="1:15">
      <c r="A21" s="339" t="s">
        <v>473</v>
      </c>
      <c r="B21" s="340"/>
      <c r="C21" s="340"/>
      <c r="D21" s="338" t="s">
        <v>474</v>
      </c>
      <c r="E21" s="338"/>
      <c r="F21" s="155" t="s">
        <v>472</v>
      </c>
      <c r="N21" s="157"/>
    </row>
    <row r="22" spans="1:15">
      <c r="A22" s="156"/>
      <c r="N22" s="157"/>
    </row>
    <row r="23" spans="1:15">
      <c r="A23" s="163"/>
      <c r="N23" s="157"/>
    </row>
    <row r="24" spans="1:15">
      <c r="A24" s="156"/>
      <c r="N24" s="157"/>
    </row>
    <row r="25" spans="1:15">
      <c r="A25" s="156" t="s">
        <v>437</v>
      </c>
      <c r="N25" s="157"/>
    </row>
    <row r="26" spans="1:15">
      <c r="A26" s="156"/>
      <c r="N26" s="157"/>
    </row>
    <row r="27" spans="1:15">
      <c r="A27" s="156"/>
      <c r="B27" s="155" t="s">
        <v>128</v>
      </c>
      <c r="N27" s="157"/>
    </row>
    <row r="28" spans="1:15">
      <c r="A28" s="156"/>
      <c r="N28" s="157"/>
    </row>
    <row r="29" spans="1:15">
      <c r="A29" s="156"/>
      <c r="N29" s="157"/>
    </row>
    <row r="30" spans="1:15">
      <c r="A30" s="156" t="s">
        <v>129</v>
      </c>
      <c r="N30" s="157"/>
    </row>
    <row r="31" spans="1:15">
      <c r="A31" s="156"/>
      <c r="N31" s="157"/>
    </row>
    <row r="32" spans="1:15">
      <c r="A32" s="156" t="s">
        <v>130</v>
      </c>
      <c r="C32" s="331"/>
      <c r="D32" s="331"/>
      <c r="E32" s="331"/>
      <c r="F32" s="331"/>
      <c r="G32" s="331"/>
      <c r="H32" s="331"/>
      <c r="I32" s="331"/>
      <c r="J32" s="331"/>
      <c r="K32" s="331"/>
      <c r="L32" s="331"/>
      <c r="M32" s="331"/>
      <c r="N32" s="335"/>
    </row>
    <row r="33" spans="1:14">
      <c r="A33" s="156"/>
      <c r="C33" s="164"/>
      <c r="D33" s="164"/>
      <c r="E33" s="164"/>
      <c r="F33" s="164"/>
      <c r="G33" s="164"/>
      <c r="H33" s="164"/>
      <c r="I33" s="164"/>
      <c r="J33" s="164"/>
      <c r="K33" s="164"/>
      <c r="N33" s="157"/>
    </row>
    <row r="34" spans="1:14">
      <c r="A34" s="156"/>
      <c r="N34" s="157"/>
    </row>
    <row r="35" spans="1:14">
      <c r="A35" s="156" t="s">
        <v>131</v>
      </c>
      <c r="C35" s="331"/>
      <c r="D35" s="331"/>
      <c r="E35" s="331"/>
      <c r="F35" s="331"/>
      <c r="G35" s="155" t="s">
        <v>3</v>
      </c>
      <c r="N35" s="157"/>
    </row>
    <row r="36" spans="1:14">
      <c r="A36" s="156"/>
      <c r="N36" s="157"/>
    </row>
    <row r="37" spans="1:14">
      <c r="A37" s="156"/>
      <c r="N37" s="157"/>
    </row>
    <row r="38" spans="1:14">
      <c r="A38" s="165"/>
      <c r="B38" s="166"/>
      <c r="C38" s="166"/>
      <c r="D38" s="166"/>
      <c r="E38" s="166"/>
      <c r="F38" s="166"/>
      <c r="G38" s="166"/>
      <c r="H38" s="166"/>
      <c r="I38" s="166"/>
      <c r="J38" s="166"/>
      <c r="K38" s="166"/>
      <c r="L38" s="166"/>
      <c r="M38" s="166"/>
      <c r="N38" s="167"/>
    </row>
    <row r="39" spans="1:14" ht="24.75" customHeight="1">
      <c r="A39" s="156" t="s">
        <v>132</v>
      </c>
      <c r="N39" s="157"/>
    </row>
    <row r="40" spans="1:14">
      <c r="A40" s="156"/>
      <c r="N40" s="157"/>
    </row>
    <row r="41" spans="1:14">
      <c r="A41" s="156"/>
      <c r="N41" s="157"/>
    </row>
    <row r="42" spans="1:14">
      <c r="A42" s="156"/>
      <c r="N42" s="157"/>
    </row>
    <row r="43" spans="1:14">
      <c r="A43" s="156"/>
      <c r="N43" s="157"/>
    </row>
    <row r="44" spans="1:14">
      <c r="A44" s="156"/>
      <c r="N44" s="157"/>
    </row>
    <row r="45" spans="1:14">
      <c r="A45" s="156"/>
      <c r="N45" s="157"/>
    </row>
    <row r="46" spans="1:14">
      <c r="A46" s="156"/>
      <c r="N46" s="157"/>
    </row>
    <row r="47" spans="1:14">
      <c r="A47" s="156"/>
      <c r="N47" s="157"/>
    </row>
    <row r="48" spans="1:14" ht="15" thickBot="1">
      <c r="A48" s="168"/>
      <c r="B48" s="169"/>
      <c r="C48" s="169"/>
      <c r="D48" s="169"/>
      <c r="E48" s="169"/>
      <c r="F48" s="169"/>
      <c r="G48" s="169"/>
      <c r="H48" s="169"/>
      <c r="I48" s="169"/>
      <c r="J48" s="169"/>
      <c r="K48" s="169"/>
      <c r="L48" s="169"/>
      <c r="M48" s="169"/>
      <c r="N48" s="170"/>
    </row>
  </sheetData>
  <sheetProtection algorithmName="SHA-512" hashValue="XUco0WBZaM0Mx+nNsT2LtJC+64s0P2mqrQeII3r24Bc69Vle7jsJ3kLWBN4tiLtWHp3L7khI2wFQOB7xRyblJg==" saltValue="Y14dO53CZ3detyylWO0uTQ==" spinCount="100000" sheet="1" selectLockedCells="1"/>
  <mergeCells count="9">
    <mergeCell ref="C35:F35"/>
    <mergeCell ref="A1:N1"/>
    <mergeCell ref="F13:N13"/>
    <mergeCell ref="C32:N32"/>
    <mergeCell ref="G14:L14"/>
    <mergeCell ref="H4:M4"/>
    <mergeCell ref="G15:L15"/>
    <mergeCell ref="D21:E21"/>
    <mergeCell ref="A21:C21"/>
  </mergeCells>
  <phoneticPr fontId="3"/>
  <printOptions horizontalCentered="1"/>
  <pageMargins left="0.63" right="0.56999999999999995" top="0.98425196850393704" bottom="0.56999999999999995" header="0.51181102362204722" footer="0.31"/>
  <pageSetup paperSize="9" scale="99" firstPageNumber="5" orientation="portrait" useFirstPageNumber="1" horizontalDpi="300" verticalDpi="300" r:id="rId1"/>
  <headerFooter alignWithMargins="0">
    <oddFooter>&amp;C- &amp;P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dimension ref="B2:N115"/>
  <sheetViews>
    <sheetView zoomScale="175" zoomScaleNormal="175" workbookViewId="0"/>
  </sheetViews>
  <sheetFormatPr defaultColWidth="10.33203125" defaultRowHeight="17.399999999999999"/>
  <cols>
    <col min="1" max="1" width="4.33203125" style="75" customWidth="1"/>
    <col min="2" max="2" width="37.33203125" style="75" customWidth="1"/>
    <col min="3" max="3" width="22.6640625" style="75" bestFit="1" customWidth="1"/>
    <col min="4" max="4" width="15.6640625" style="75" customWidth="1"/>
    <col min="5" max="5" width="10.33203125" style="75"/>
    <col min="6" max="6" width="22.6640625" style="75" bestFit="1" customWidth="1"/>
    <col min="7" max="16384" width="10.33203125" style="75"/>
  </cols>
  <sheetData>
    <row r="2" spans="2:14">
      <c r="B2" s="74" t="s">
        <v>103</v>
      </c>
      <c r="C2" s="74" t="s">
        <v>82</v>
      </c>
      <c r="D2" s="74" t="s">
        <v>102</v>
      </c>
      <c r="G2" s="74" t="s">
        <v>310</v>
      </c>
      <c r="H2" s="74"/>
      <c r="I2" s="74" t="s">
        <v>313</v>
      </c>
      <c r="J2" s="74"/>
      <c r="K2" s="74" t="s">
        <v>455</v>
      </c>
      <c r="L2" s="74"/>
      <c r="M2" s="74" t="s">
        <v>317</v>
      </c>
      <c r="N2" s="74"/>
    </row>
    <row r="3" spans="2:14">
      <c r="B3" s="74"/>
      <c r="C3" s="74" t="s">
        <v>310</v>
      </c>
      <c r="D3" s="74"/>
      <c r="E3" s="75" t="str">
        <f>C3&amp;B3</f>
        <v>高齢分野</v>
      </c>
      <c r="F3" s="74" t="s">
        <v>310</v>
      </c>
      <c r="G3" s="76" t="s">
        <v>312</v>
      </c>
      <c r="H3" s="76">
        <v>101</v>
      </c>
      <c r="I3" s="74" t="s">
        <v>466</v>
      </c>
      <c r="J3" s="74">
        <v>201</v>
      </c>
      <c r="K3" s="74" t="s">
        <v>316</v>
      </c>
      <c r="L3" s="74">
        <v>301</v>
      </c>
      <c r="M3" s="74" t="s">
        <v>318</v>
      </c>
      <c r="N3" s="74">
        <v>401</v>
      </c>
    </row>
    <row r="4" spans="2:14">
      <c r="B4" s="76" t="s">
        <v>312</v>
      </c>
      <c r="C4" s="74" t="s">
        <v>310</v>
      </c>
      <c r="D4" s="76" t="s">
        <v>311</v>
      </c>
      <c r="E4" s="75" t="str">
        <f t="shared" ref="E4:E67" si="0">C4&amp;B4</f>
        <v>高齢分野特別養護老人ホーム</v>
      </c>
      <c r="F4" s="74" t="s">
        <v>313</v>
      </c>
      <c r="G4" s="76" t="s">
        <v>319</v>
      </c>
      <c r="H4" s="76">
        <v>102</v>
      </c>
      <c r="I4" s="74" t="s">
        <v>467</v>
      </c>
      <c r="J4" s="74">
        <v>202</v>
      </c>
      <c r="K4" s="74" t="s">
        <v>320</v>
      </c>
      <c r="L4" s="74">
        <v>302</v>
      </c>
      <c r="M4" s="74" t="s">
        <v>321</v>
      </c>
      <c r="N4" s="74">
        <v>402</v>
      </c>
    </row>
    <row r="5" spans="2:14">
      <c r="B5" s="76" t="s">
        <v>319</v>
      </c>
      <c r="C5" s="74" t="s">
        <v>310</v>
      </c>
      <c r="D5" s="76" t="s">
        <v>311</v>
      </c>
      <c r="E5" s="75" t="str">
        <f t="shared" si="0"/>
        <v>高齢分野介護老人保健施設</v>
      </c>
      <c r="F5" s="74" t="s">
        <v>456</v>
      </c>
      <c r="G5" s="76" t="s">
        <v>322</v>
      </c>
      <c r="H5" s="76">
        <v>103</v>
      </c>
      <c r="I5" s="75" t="s">
        <v>468</v>
      </c>
      <c r="J5" s="74">
        <v>203</v>
      </c>
      <c r="K5" s="74" t="s">
        <v>323</v>
      </c>
      <c r="L5" s="74">
        <v>303</v>
      </c>
      <c r="M5" s="74" t="s">
        <v>324</v>
      </c>
      <c r="N5" s="74">
        <v>403</v>
      </c>
    </row>
    <row r="6" spans="2:14">
      <c r="B6" s="76" t="s">
        <v>322</v>
      </c>
      <c r="C6" s="74" t="s">
        <v>310</v>
      </c>
      <c r="D6" s="76" t="s">
        <v>311</v>
      </c>
      <c r="E6" s="75" t="str">
        <f t="shared" si="0"/>
        <v>高齢分野認知症高齢者グループホーム</v>
      </c>
      <c r="F6" s="74" t="s">
        <v>317</v>
      </c>
      <c r="G6" s="76" t="s">
        <v>325</v>
      </c>
      <c r="H6" s="76">
        <v>104</v>
      </c>
      <c r="I6" s="74" t="s">
        <v>15</v>
      </c>
      <c r="J6" s="74">
        <v>204</v>
      </c>
      <c r="K6" s="74" t="s">
        <v>327</v>
      </c>
      <c r="L6" s="74">
        <v>304</v>
      </c>
      <c r="M6" s="74" t="s">
        <v>328</v>
      </c>
      <c r="N6" s="74">
        <v>404</v>
      </c>
    </row>
    <row r="7" spans="2:14">
      <c r="B7" s="76" t="s">
        <v>325</v>
      </c>
      <c r="C7" s="74" t="s">
        <v>310</v>
      </c>
      <c r="D7" s="76" t="s">
        <v>311</v>
      </c>
      <c r="E7" s="75" t="str">
        <f t="shared" si="0"/>
        <v>高齢分野有料老人ホーム</v>
      </c>
      <c r="G7" s="76" t="s">
        <v>329</v>
      </c>
      <c r="H7" s="76">
        <v>105</v>
      </c>
      <c r="I7" s="74" t="s">
        <v>326</v>
      </c>
      <c r="J7" s="74">
        <v>205</v>
      </c>
      <c r="K7" s="74" t="s">
        <v>449</v>
      </c>
      <c r="L7" s="74">
        <v>305</v>
      </c>
    </row>
    <row r="8" spans="2:14">
      <c r="B8" s="76" t="s">
        <v>329</v>
      </c>
      <c r="C8" s="74" t="s">
        <v>310</v>
      </c>
      <c r="D8" s="76" t="s">
        <v>311</v>
      </c>
      <c r="E8" s="75" t="str">
        <f t="shared" si="0"/>
        <v>高齢分野サービス付き高齢者住宅</v>
      </c>
      <c r="G8" s="76" t="s">
        <v>331</v>
      </c>
      <c r="H8" s="76">
        <v>106</v>
      </c>
      <c r="I8" s="74" t="s">
        <v>330</v>
      </c>
      <c r="J8" s="74">
        <v>206</v>
      </c>
      <c r="K8" s="74" t="s">
        <v>450</v>
      </c>
      <c r="L8" s="74">
        <v>306</v>
      </c>
    </row>
    <row r="9" spans="2:14">
      <c r="B9" s="76" t="s">
        <v>331</v>
      </c>
      <c r="C9" s="74" t="s">
        <v>310</v>
      </c>
      <c r="D9" s="76" t="s">
        <v>311</v>
      </c>
      <c r="E9" s="75" t="str">
        <f t="shared" si="0"/>
        <v>高齢分野養護老人ホーム</v>
      </c>
      <c r="G9" s="76" t="s">
        <v>454</v>
      </c>
      <c r="H9" s="76">
        <v>107</v>
      </c>
      <c r="I9" s="74" t="s">
        <v>333</v>
      </c>
      <c r="J9" s="74">
        <v>207</v>
      </c>
      <c r="K9" s="74" t="s">
        <v>334</v>
      </c>
      <c r="L9" s="74">
        <v>307</v>
      </c>
    </row>
    <row r="10" spans="2:14">
      <c r="B10" s="76" t="s">
        <v>454</v>
      </c>
      <c r="C10" s="74" t="s">
        <v>310</v>
      </c>
      <c r="D10" s="76" t="s">
        <v>311</v>
      </c>
      <c r="E10" s="75" t="str">
        <f t="shared" si="0"/>
        <v>高齢分野軽費老人ホーム</v>
      </c>
      <c r="G10" s="76" t="s">
        <v>341</v>
      </c>
      <c r="H10" s="76">
        <v>108</v>
      </c>
      <c r="I10" s="74" t="s">
        <v>443</v>
      </c>
      <c r="J10" s="74">
        <v>208</v>
      </c>
      <c r="K10" s="74" t="s">
        <v>409</v>
      </c>
      <c r="L10" s="74">
        <v>308</v>
      </c>
    </row>
    <row r="11" spans="2:14">
      <c r="B11" s="76" t="s">
        <v>341</v>
      </c>
      <c r="C11" s="74" t="s">
        <v>310</v>
      </c>
      <c r="D11" s="76" t="s">
        <v>311</v>
      </c>
      <c r="E11" s="75" t="str">
        <f t="shared" si="0"/>
        <v>高齢分野短期入所生活介護</v>
      </c>
      <c r="G11" s="76" t="s">
        <v>367</v>
      </c>
      <c r="H11" s="76">
        <v>109</v>
      </c>
      <c r="I11" s="74" t="s">
        <v>465</v>
      </c>
      <c r="J11" s="74">
        <v>209</v>
      </c>
      <c r="K11" s="74" t="s">
        <v>406</v>
      </c>
      <c r="L11" s="74">
        <v>309</v>
      </c>
    </row>
    <row r="12" spans="2:14">
      <c r="B12" s="76" t="s">
        <v>367</v>
      </c>
      <c r="C12" s="74" t="s">
        <v>310</v>
      </c>
      <c r="D12" s="76" t="s">
        <v>311</v>
      </c>
      <c r="E12" s="75" t="str">
        <f t="shared" si="0"/>
        <v>高齢分野介護医療院</v>
      </c>
      <c r="G12" s="76" t="s">
        <v>338</v>
      </c>
      <c r="H12" s="76">
        <v>110</v>
      </c>
      <c r="I12" s="74" t="s">
        <v>335</v>
      </c>
      <c r="J12" s="74">
        <v>210</v>
      </c>
      <c r="K12" s="74" t="s">
        <v>410</v>
      </c>
      <c r="L12" s="74">
        <v>310</v>
      </c>
    </row>
    <row r="13" spans="2:14">
      <c r="B13" s="76" t="s">
        <v>338</v>
      </c>
      <c r="C13" s="74" t="s">
        <v>310</v>
      </c>
      <c r="D13" s="76" t="s">
        <v>337</v>
      </c>
      <c r="E13" s="75" t="str">
        <f t="shared" si="0"/>
        <v>高齢分野通所介護</v>
      </c>
      <c r="G13" s="76" t="s">
        <v>345</v>
      </c>
      <c r="H13" s="76">
        <v>111</v>
      </c>
      <c r="I13" s="74" t="s">
        <v>336</v>
      </c>
      <c r="J13" s="74">
        <v>211</v>
      </c>
      <c r="K13" s="74" t="s">
        <v>407</v>
      </c>
      <c r="L13" s="74">
        <v>311</v>
      </c>
    </row>
    <row r="14" spans="2:14">
      <c r="B14" s="76" t="s">
        <v>345</v>
      </c>
      <c r="C14" s="74" t="s">
        <v>310</v>
      </c>
      <c r="D14" s="76" t="s">
        <v>337</v>
      </c>
      <c r="E14" s="75" t="str">
        <f t="shared" si="0"/>
        <v>高齢分野小規模多機能型居宅介護</v>
      </c>
      <c r="G14" s="76" t="s">
        <v>475</v>
      </c>
      <c r="H14" s="76">
        <v>112</v>
      </c>
      <c r="I14" s="74" t="s">
        <v>339</v>
      </c>
      <c r="J14" s="74">
        <v>212</v>
      </c>
      <c r="K14" s="74" t="s">
        <v>340</v>
      </c>
      <c r="L14" s="74">
        <v>312</v>
      </c>
    </row>
    <row r="15" spans="2:14">
      <c r="B15" s="76" t="s">
        <v>475</v>
      </c>
      <c r="C15" s="74" t="s">
        <v>310</v>
      </c>
      <c r="D15" s="76" t="s">
        <v>337</v>
      </c>
      <c r="E15" s="75" t="str">
        <f t="shared" si="0"/>
        <v>高齢分野認知症対応型デイサービス</v>
      </c>
      <c r="G15" s="76" t="s">
        <v>365</v>
      </c>
      <c r="H15" s="76">
        <v>113</v>
      </c>
      <c r="I15" s="74" t="s">
        <v>342</v>
      </c>
      <c r="J15" s="74">
        <v>213</v>
      </c>
      <c r="K15" s="74" t="s">
        <v>344</v>
      </c>
      <c r="L15" s="74">
        <v>313</v>
      </c>
    </row>
    <row r="16" spans="2:14">
      <c r="B16" s="76" t="s">
        <v>365</v>
      </c>
      <c r="C16" s="74" t="s">
        <v>310</v>
      </c>
      <c r="D16" s="76" t="s">
        <v>337</v>
      </c>
      <c r="E16" s="75" t="str">
        <f t="shared" si="0"/>
        <v>高齢分野看護小規模多機能型居宅介護</v>
      </c>
      <c r="G16" s="76" t="s">
        <v>370</v>
      </c>
      <c r="H16" s="76">
        <v>114</v>
      </c>
      <c r="I16" s="74" t="s">
        <v>346</v>
      </c>
      <c r="J16" s="74">
        <v>214</v>
      </c>
      <c r="K16" s="74" t="s">
        <v>418</v>
      </c>
      <c r="L16" s="74">
        <v>314</v>
      </c>
    </row>
    <row r="17" spans="2:12">
      <c r="B17" s="76" t="s">
        <v>370</v>
      </c>
      <c r="C17" s="74" t="s">
        <v>310</v>
      </c>
      <c r="D17" s="76" t="s">
        <v>337</v>
      </c>
      <c r="E17" s="75" t="str">
        <f t="shared" si="0"/>
        <v>高齢分野通所リハビリテーション</v>
      </c>
      <c r="G17" s="76" t="s">
        <v>373</v>
      </c>
      <c r="H17" s="76">
        <v>115</v>
      </c>
      <c r="I17" s="74" t="s">
        <v>347</v>
      </c>
      <c r="J17" s="74">
        <v>215</v>
      </c>
      <c r="K17" s="74" t="s">
        <v>420</v>
      </c>
      <c r="L17" s="74">
        <v>315</v>
      </c>
    </row>
    <row r="18" spans="2:12">
      <c r="B18" s="76" t="s">
        <v>373</v>
      </c>
      <c r="C18" s="74" t="s">
        <v>310</v>
      </c>
      <c r="D18" s="76" t="s">
        <v>337</v>
      </c>
      <c r="E18" s="75" t="str">
        <f t="shared" si="0"/>
        <v>高齢分野短期入所療養介護</v>
      </c>
      <c r="G18" s="76" t="s">
        <v>376</v>
      </c>
      <c r="H18" s="76">
        <v>116</v>
      </c>
      <c r="I18" s="74" t="s">
        <v>350</v>
      </c>
      <c r="J18" s="74">
        <v>216</v>
      </c>
      <c r="K18" s="74" t="s">
        <v>419</v>
      </c>
      <c r="L18" s="74">
        <v>316</v>
      </c>
    </row>
    <row r="19" spans="2:12">
      <c r="B19" s="76" t="s">
        <v>376</v>
      </c>
      <c r="C19" s="74" t="s">
        <v>310</v>
      </c>
      <c r="D19" s="76" t="s">
        <v>337</v>
      </c>
      <c r="E19" s="75" t="str">
        <f t="shared" si="0"/>
        <v>高齢分野地域密着型通所介護</v>
      </c>
      <c r="G19" s="76" t="s">
        <v>480</v>
      </c>
      <c r="H19" s="76">
        <v>117</v>
      </c>
      <c r="I19" s="74" t="s">
        <v>352</v>
      </c>
      <c r="J19" s="74">
        <v>217</v>
      </c>
      <c r="K19" s="74" t="s">
        <v>353</v>
      </c>
      <c r="L19" s="74">
        <v>317</v>
      </c>
    </row>
    <row r="20" spans="2:12">
      <c r="B20" s="76" t="s">
        <v>480</v>
      </c>
      <c r="C20" s="74" t="s">
        <v>310</v>
      </c>
      <c r="D20" s="76" t="s">
        <v>482</v>
      </c>
      <c r="E20" s="75" t="str">
        <f t="shared" si="0"/>
        <v>高齢分野老人デイサービス</v>
      </c>
      <c r="G20" s="76" t="s">
        <v>362</v>
      </c>
      <c r="H20" s="76">
        <v>118</v>
      </c>
      <c r="I20" s="74" t="s">
        <v>355</v>
      </c>
      <c r="J20" s="74">
        <v>218</v>
      </c>
      <c r="K20" s="74" t="s">
        <v>411</v>
      </c>
      <c r="L20" s="74">
        <v>318</v>
      </c>
    </row>
    <row r="21" spans="2:12">
      <c r="B21" s="76" t="s">
        <v>362</v>
      </c>
      <c r="C21" s="74" t="s">
        <v>310</v>
      </c>
      <c r="D21" s="76" t="s">
        <v>354</v>
      </c>
      <c r="E21" s="75" t="str">
        <f t="shared" si="0"/>
        <v>高齢分野定期巡回・随時対応型訪問看護</v>
      </c>
      <c r="G21" s="76" t="s">
        <v>476</v>
      </c>
      <c r="H21" s="76">
        <v>119</v>
      </c>
      <c r="I21" s="74" t="s">
        <v>356</v>
      </c>
      <c r="J21" s="74">
        <v>219</v>
      </c>
      <c r="K21" s="74" t="s">
        <v>412</v>
      </c>
      <c r="L21" s="74">
        <v>319</v>
      </c>
    </row>
    <row r="22" spans="2:12">
      <c r="B22" s="76" t="s">
        <v>476</v>
      </c>
      <c r="C22" s="74" t="s">
        <v>310</v>
      </c>
      <c r="D22" s="76" t="s">
        <v>354</v>
      </c>
      <c r="E22" s="75" t="str">
        <f t="shared" si="0"/>
        <v>高齢分野訪問介護ステーション</v>
      </c>
      <c r="G22" s="76" t="s">
        <v>381</v>
      </c>
      <c r="H22" s="76">
        <v>120</v>
      </c>
      <c r="I22" s="74" t="s">
        <v>358</v>
      </c>
      <c r="J22" s="74">
        <v>220</v>
      </c>
      <c r="K22" s="74" t="s">
        <v>359</v>
      </c>
      <c r="L22" s="74">
        <v>320</v>
      </c>
    </row>
    <row r="23" spans="2:12">
      <c r="B23" s="76" t="s">
        <v>381</v>
      </c>
      <c r="C23" s="74" t="s">
        <v>310</v>
      </c>
      <c r="D23" s="76" t="s">
        <v>354</v>
      </c>
      <c r="E23" s="75" t="str">
        <f t="shared" si="0"/>
        <v>高齢分野訪問入浴介護</v>
      </c>
      <c r="G23" s="76" t="s">
        <v>384</v>
      </c>
      <c r="H23" s="76">
        <v>121</v>
      </c>
      <c r="I23" s="74" t="s">
        <v>361</v>
      </c>
      <c r="J23" s="74">
        <v>221</v>
      </c>
      <c r="K23" s="74" t="s">
        <v>417</v>
      </c>
      <c r="L23" s="74">
        <v>321</v>
      </c>
    </row>
    <row r="24" spans="2:12">
      <c r="B24" s="76" t="s">
        <v>384</v>
      </c>
      <c r="C24" s="74" t="s">
        <v>310</v>
      </c>
      <c r="D24" s="76" t="s">
        <v>354</v>
      </c>
      <c r="E24" s="75" t="str">
        <f t="shared" si="0"/>
        <v>高齢分野訪問リハビリテーション</v>
      </c>
      <c r="G24" s="76" t="s">
        <v>387</v>
      </c>
      <c r="H24" s="76">
        <v>122</v>
      </c>
      <c r="I24" s="74" t="s">
        <v>363</v>
      </c>
      <c r="J24" s="74">
        <v>222</v>
      </c>
      <c r="K24" s="74" t="s">
        <v>364</v>
      </c>
      <c r="L24" s="74">
        <v>322</v>
      </c>
    </row>
    <row r="25" spans="2:12">
      <c r="B25" s="76" t="s">
        <v>387</v>
      </c>
      <c r="C25" s="74" t="s">
        <v>310</v>
      </c>
      <c r="D25" s="76" t="s">
        <v>354</v>
      </c>
      <c r="E25" s="75" t="str">
        <f t="shared" si="0"/>
        <v>高齢分野居宅療養管理指導</v>
      </c>
      <c r="G25" s="76" t="s">
        <v>477</v>
      </c>
      <c r="H25" s="76">
        <v>123</v>
      </c>
      <c r="I25" s="74" t="s">
        <v>366</v>
      </c>
      <c r="J25" s="74">
        <v>223</v>
      </c>
      <c r="K25" s="74" t="s">
        <v>452</v>
      </c>
      <c r="L25" s="74">
        <v>323</v>
      </c>
    </row>
    <row r="26" spans="2:12">
      <c r="B26" s="76" t="s">
        <v>477</v>
      </c>
      <c r="C26" s="74" t="s">
        <v>310</v>
      </c>
      <c r="D26" s="76" t="s">
        <v>354</v>
      </c>
      <c r="E26" s="75" t="str">
        <f t="shared" si="0"/>
        <v>高齢分野居宅介護支援事業所</v>
      </c>
      <c r="G26" s="76" t="s">
        <v>478</v>
      </c>
      <c r="H26" s="76">
        <v>124</v>
      </c>
      <c r="I26" s="74" t="s">
        <v>368</v>
      </c>
      <c r="J26" s="74">
        <v>224</v>
      </c>
      <c r="K26" s="74" t="s">
        <v>369</v>
      </c>
      <c r="L26" s="74">
        <v>324</v>
      </c>
    </row>
    <row r="27" spans="2:12">
      <c r="B27" s="76" t="s">
        <v>478</v>
      </c>
      <c r="C27" s="74" t="s">
        <v>310</v>
      </c>
      <c r="D27" s="76" t="s">
        <v>354</v>
      </c>
      <c r="E27" s="75" t="str">
        <f t="shared" si="0"/>
        <v>高齢分野訪問看護ステーション</v>
      </c>
      <c r="G27" s="76" t="s">
        <v>349</v>
      </c>
      <c r="H27" s="76">
        <v>125</v>
      </c>
      <c r="I27" s="74" t="s">
        <v>371</v>
      </c>
      <c r="J27" s="74">
        <v>225</v>
      </c>
      <c r="K27" s="74" t="s">
        <v>372</v>
      </c>
      <c r="L27" s="74">
        <v>325</v>
      </c>
    </row>
    <row r="28" spans="2:12">
      <c r="B28" s="76" t="s">
        <v>349</v>
      </c>
      <c r="C28" s="74" t="s">
        <v>310</v>
      </c>
      <c r="D28" s="76" t="s">
        <v>348</v>
      </c>
      <c r="E28" s="75" t="str">
        <f t="shared" si="0"/>
        <v>高齢分野介護予防拠点</v>
      </c>
      <c r="G28" s="76" t="s">
        <v>351</v>
      </c>
      <c r="H28" s="76">
        <v>126</v>
      </c>
      <c r="I28" s="74" t="s">
        <v>374</v>
      </c>
      <c r="J28" s="74">
        <v>226</v>
      </c>
      <c r="K28" s="74" t="s">
        <v>375</v>
      </c>
      <c r="L28" s="74">
        <v>326</v>
      </c>
    </row>
    <row r="29" spans="2:12">
      <c r="B29" s="76" t="s">
        <v>351</v>
      </c>
      <c r="C29" s="74" t="s">
        <v>310</v>
      </c>
      <c r="D29" s="76" t="s">
        <v>348</v>
      </c>
      <c r="E29" s="75" t="str">
        <f t="shared" si="0"/>
        <v>高齢分野地域包括支援センター</v>
      </c>
      <c r="G29" s="76" t="s">
        <v>479</v>
      </c>
      <c r="H29" s="76">
        <v>127</v>
      </c>
      <c r="I29" s="74" t="s">
        <v>378</v>
      </c>
      <c r="J29" s="74">
        <v>227</v>
      </c>
      <c r="K29" s="74" t="s">
        <v>379</v>
      </c>
      <c r="L29" s="74">
        <v>327</v>
      </c>
    </row>
    <row r="30" spans="2:12">
      <c r="B30" s="76" t="s">
        <v>479</v>
      </c>
      <c r="C30" s="74" t="s">
        <v>310</v>
      </c>
      <c r="D30" s="76" t="s">
        <v>348</v>
      </c>
      <c r="E30" s="75" t="str">
        <f t="shared" si="0"/>
        <v>高齢分野生活支援ハウス</v>
      </c>
      <c r="G30" s="76" t="s">
        <v>357</v>
      </c>
      <c r="H30" s="76">
        <v>128</v>
      </c>
      <c r="I30" s="74" t="s">
        <v>380</v>
      </c>
      <c r="J30" s="74">
        <v>228</v>
      </c>
      <c r="K30" s="74" t="s">
        <v>399</v>
      </c>
      <c r="L30" s="74">
        <v>328</v>
      </c>
    </row>
    <row r="31" spans="2:12">
      <c r="B31" s="76" t="s">
        <v>357</v>
      </c>
      <c r="C31" s="74" t="s">
        <v>310</v>
      </c>
      <c r="D31" s="76" t="s">
        <v>348</v>
      </c>
      <c r="E31" s="75" t="str">
        <f t="shared" si="0"/>
        <v>高齢分野老人福祉センター</v>
      </c>
      <c r="G31" s="76" t="s">
        <v>360</v>
      </c>
      <c r="H31" s="76">
        <v>129</v>
      </c>
      <c r="I31" s="74" t="s">
        <v>382</v>
      </c>
      <c r="J31" s="74">
        <v>229</v>
      </c>
      <c r="K31" s="74" t="s">
        <v>383</v>
      </c>
      <c r="L31" s="74">
        <v>329</v>
      </c>
    </row>
    <row r="32" spans="2:12">
      <c r="B32" s="76" t="s">
        <v>360</v>
      </c>
      <c r="C32" s="74" t="s">
        <v>310</v>
      </c>
      <c r="D32" s="76" t="s">
        <v>348</v>
      </c>
      <c r="E32" s="75" t="str">
        <f t="shared" si="0"/>
        <v>高齢分野在宅介護支援センター</v>
      </c>
      <c r="G32" s="74" t="s">
        <v>481</v>
      </c>
      <c r="H32" s="76">
        <v>130</v>
      </c>
      <c r="I32" s="74" t="s">
        <v>385</v>
      </c>
      <c r="J32" s="74">
        <v>230</v>
      </c>
      <c r="K32" s="74" t="s">
        <v>386</v>
      </c>
      <c r="L32" s="74">
        <v>330</v>
      </c>
    </row>
    <row r="33" spans="2:12">
      <c r="B33" s="74" t="s">
        <v>481</v>
      </c>
      <c r="C33" s="74" t="s">
        <v>310</v>
      </c>
      <c r="D33" s="74" t="s">
        <v>483</v>
      </c>
      <c r="E33" s="75" t="str">
        <f t="shared" si="0"/>
        <v>高齢分野老人介護支援センター</v>
      </c>
      <c r="G33" s="76" t="s">
        <v>421</v>
      </c>
      <c r="H33" s="76">
        <v>131</v>
      </c>
      <c r="I33" s="74" t="s">
        <v>388</v>
      </c>
      <c r="J33" s="74">
        <v>231</v>
      </c>
      <c r="K33" s="74" t="s">
        <v>389</v>
      </c>
      <c r="L33" s="74">
        <v>331</v>
      </c>
    </row>
    <row r="34" spans="2:12">
      <c r="B34" s="76" t="s">
        <v>421</v>
      </c>
      <c r="C34" s="74" t="s">
        <v>310</v>
      </c>
      <c r="D34" s="76"/>
      <c r="E34" s="75" t="str">
        <f t="shared" si="0"/>
        <v>高齢分野その他</v>
      </c>
      <c r="G34" s="77"/>
      <c r="H34" s="77"/>
      <c r="I34" s="81" t="s">
        <v>390</v>
      </c>
      <c r="J34" s="74">
        <v>232</v>
      </c>
      <c r="K34" s="74" t="s">
        <v>408</v>
      </c>
      <c r="L34" s="74">
        <v>332</v>
      </c>
    </row>
    <row r="35" spans="2:12">
      <c r="B35" s="74"/>
      <c r="C35" s="74" t="s">
        <v>313</v>
      </c>
      <c r="D35" s="74"/>
      <c r="E35" s="75" t="str">
        <f t="shared" si="0"/>
        <v>障害分野</v>
      </c>
      <c r="H35" s="77"/>
      <c r="I35" s="74" t="s">
        <v>392</v>
      </c>
      <c r="J35" s="74">
        <v>233</v>
      </c>
      <c r="K35" s="74" t="s">
        <v>394</v>
      </c>
      <c r="L35" s="74">
        <v>333</v>
      </c>
    </row>
    <row r="36" spans="2:12">
      <c r="B36" s="74" t="s">
        <v>469</v>
      </c>
      <c r="C36" s="74" t="s">
        <v>313</v>
      </c>
      <c r="D36" s="74" t="s">
        <v>314</v>
      </c>
      <c r="E36" s="75" t="str">
        <f t="shared" si="0"/>
        <v>障害分野障害者支援施設</v>
      </c>
      <c r="H36" s="77"/>
      <c r="I36" s="74" t="s">
        <v>395</v>
      </c>
      <c r="J36" s="74">
        <v>234</v>
      </c>
      <c r="K36" s="74" t="s">
        <v>413</v>
      </c>
      <c r="L36" s="74">
        <v>334</v>
      </c>
    </row>
    <row r="37" spans="2:12">
      <c r="B37" s="74" t="s">
        <v>470</v>
      </c>
      <c r="C37" s="74" t="s">
        <v>313</v>
      </c>
      <c r="D37" s="74" t="s">
        <v>314</v>
      </c>
      <c r="E37" s="75" t="str">
        <f t="shared" si="0"/>
        <v>障害分野福祉型障害児入所施設</v>
      </c>
      <c r="I37" s="74" t="s">
        <v>421</v>
      </c>
      <c r="J37" s="74">
        <v>235</v>
      </c>
      <c r="K37" s="74" t="s">
        <v>414</v>
      </c>
      <c r="L37" s="74">
        <v>335</v>
      </c>
    </row>
    <row r="38" spans="2:12">
      <c r="B38" s="74" t="s">
        <v>468</v>
      </c>
      <c r="C38" s="74" t="s">
        <v>313</v>
      </c>
      <c r="D38" s="74" t="s">
        <v>314</v>
      </c>
      <c r="E38" s="75" t="str">
        <f t="shared" si="0"/>
        <v>障害分野医療型障害児入所施設</v>
      </c>
      <c r="K38" s="74" t="s">
        <v>415</v>
      </c>
      <c r="L38" s="74">
        <v>336</v>
      </c>
    </row>
    <row r="39" spans="2:12">
      <c r="B39" s="74" t="s">
        <v>15</v>
      </c>
      <c r="C39" s="74" t="s">
        <v>313</v>
      </c>
      <c r="D39" s="74" t="s">
        <v>314</v>
      </c>
      <c r="E39" s="75" t="str">
        <f t="shared" si="0"/>
        <v>障害分野共同生活援助</v>
      </c>
      <c r="K39" s="74" t="s">
        <v>397</v>
      </c>
      <c r="L39" s="74">
        <v>337</v>
      </c>
    </row>
    <row r="40" spans="2:12">
      <c r="B40" s="74" t="s">
        <v>326</v>
      </c>
      <c r="C40" s="74" t="s">
        <v>313</v>
      </c>
      <c r="D40" s="74" t="s">
        <v>314</v>
      </c>
      <c r="E40" s="75" t="str">
        <f t="shared" si="0"/>
        <v>障害分野短期入所</v>
      </c>
      <c r="K40" s="74" t="s">
        <v>484</v>
      </c>
      <c r="L40" s="74">
        <v>338</v>
      </c>
    </row>
    <row r="41" spans="2:12">
      <c r="B41" s="74" t="s">
        <v>330</v>
      </c>
      <c r="C41" s="74" t="s">
        <v>313</v>
      </c>
      <c r="D41" s="74" t="s">
        <v>471</v>
      </c>
      <c r="E41" s="75" t="str">
        <f t="shared" si="0"/>
        <v>障害分野都外施設</v>
      </c>
      <c r="K41" s="74" t="s">
        <v>416</v>
      </c>
      <c r="L41" s="74">
        <v>339</v>
      </c>
    </row>
    <row r="42" spans="2:12">
      <c r="B42" s="74" t="s">
        <v>333</v>
      </c>
      <c r="C42" s="74" t="s">
        <v>313</v>
      </c>
      <c r="D42" s="74" t="s">
        <v>332</v>
      </c>
      <c r="E42" s="75" t="str">
        <f t="shared" si="0"/>
        <v>障害分野生活介護</v>
      </c>
    </row>
    <row r="43" spans="2:12">
      <c r="B43" s="74" t="s">
        <v>443</v>
      </c>
      <c r="C43" s="74" t="s">
        <v>313</v>
      </c>
      <c r="D43" s="74" t="s">
        <v>332</v>
      </c>
      <c r="E43" s="75" t="str">
        <f t="shared" si="0"/>
        <v>障害分野宿泊型自立訓練</v>
      </c>
    </row>
    <row r="44" spans="2:12">
      <c r="B44" s="74" t="s">
        <v>465</v>
      </c>
      <c r="C44" s="74" t="s">
        <v>313</v>
      </c>
      <c r="D44" s="74" t="s">
        <v>332</v>
      </c>
      <c r="E44" s="75" t="str">
        <f t="shared" si="0"/>
        <v>障害分野自立訓練</v>
      </c>
    </row>
    <row r="45" spans="2:12">
      <c r="B45" s="74" t="s">
        <v>335</v>
      </c>
      <c r="C45" s="74" t="s">
        <v>313</v>
      </c>
      <c r="D45" s="74" t="s">
        <v>332</v>
      </c>
      <c r="E45" s="75" t="str">
        <f t="shared" si="0"/>
        <v>障害分野就労移行支援</v>
      </c>
    </row>
    <row r="46" spans="2:12">
      <c r="B46" s="74" t="s">
        <v>336</v>
      </c>
      <c r="C46" s="74" t="s">
        <v>313</v>
      </c>
      <c r="D46" s="74" t="s">
        <v>332</v>
      </c>
      <c r="E46" s="75" t="str">
        <f t="shared" si="0"/>
        <v>障害分野就労継続支援（A型）</v>
      </c>
    </row>
    <row r="47" spans="2:12">
      <c r="B47" s="74" t="s">
        <v>339</v>
      </c>
      <c r="C47" s="74" t="s">
        <v>313</v>
      </c>
      <c r="D47" s="74" t="s">
        <v>332</v>
      </c>
      <c r="E47" s="75" t="str">
        <f t="shared" si="0"/>
        <v>障害分野就労継続支援（B型）</v>
      </c>
    </row>
    <row r="48" spans="2:12">
      <c r="B48" s="74" t="s">
        <v>342</v>
      </c>
      <c r="C48" s="74" t="s">
        <v>313</v>
      </c>
      <c r="D48" s="74" t="s">
        <v>332</v>
      </c>
      <c r="E48" s="75" t="str">
        <f t="shared" si="0"/>
        <v>障害分野就労定着支援</v>
      </c>
    </row>
    <row r="49" spans="2:5">
      <c r="B49" s="74" t="s">
        <v>346</v>
      </c>
      <c r="C49" s="74" t="s">
        <v>313</v>
      </c>
      <c r="D49" s="74" t="s">
        <v>332</v>
      </c>
      <c r="E49" s="75" t="str">
        <f t="shared" si="0"/>
        <v>障害分野児童発達支援</v>
      </c>
    </row>
    <row r="50" spans="2:5">
      <c r="B50" s="74" t="s">
        <v>347</v>
      </c>
      <c r="C50" s="74" t="s">
        <v>313</v>
      </c>
      <c r="D50" s="74" t="s">
        <v>332</v>
      </c>
      <c r="E50" s="75" t="str">
        <f t="shared" si="0"/>
        <v>障害分野放課後等デイサービス</v>
      </c>
    </row>
    <row r="51" spans="2:5">
      <c r="B51" s="74" t="s">
        <v>350</v>
      </c>
      <c r="C51" s="74" t="s">
        <v>313</v>
      </c>
      <c r="D51" s="74" t="s">
        <v>332</v>
      </c>
      <c r="E51" s="75" t="str">
        <f t="shared" si="0"/>
        <v>障害分野居宅訪問型児童発達支援</v>
      </c>
    </row>
    <row r="52" spans="2:5">
      <c r="B52" s="74" t="s">
        <v>352</v>
      </c>
      <c r="C52" s="74" t="s">
        <v>313</v>
      </c>
      <c r="D52" s="74" t="s">
        <v>332</v>
      </c>
      <c r="E52" s="75" t="str">
        <f t="shared" si="0"/>
        <v>障害分野保育所等訪問支援</v>
      </c>
    </row>
    <row r="53" spans="2:5">
      <c r="B53" s="74" t="s">
        <v>355</v>
      </c>
      <c r="C53" s="74" t="s">
        <v>313</v>
      </c>
      <c r="D53" s="74" t="s">
        <v>354</v>
      </c>
      <c r="E53" s="75" t="str">
        <f t="shared" si="0"/>
        <v>障害分野居宅介護</v>
      </c>
    </row>
    <row r="54" spans="2:5">
      <c r="B54" s="74" t="s">
        <v>356</v>
      </c>
      <c r="C54" s="74" t="s">
        <v>313</v>
      </c>
      <c r="D54" s="74" t="s">
        <v>354</v>
      </c>
      <c r="E54" s="75" t="str">
        <f t="shared" si="0"/>
        <v>障害分野重度訪問介護</v>
      </c>
    </row>
    <row r="55" spans="2:5">
      <c r="B55" s="74" t="s">
        <v>358</v>
      </c>
      <c r="C55" s="74" t="s">
        <v>313</v>
      </c>
      <c r="D55" s="74" t="s">
        <v>354</v>
      </c>
      <c r="E55" s="75" t="str">
        <f t="shared" si="0"/>
        <v>障害分野同行援護</v>
      </c>
    </row>
    <row r="56" spans="2:5">
      <c r="B56" s="74" t="s">
        <v>361</v>
      </c>
      <c r="C56" s="74" t="s">
        <v>313</v>
      </c>
      <c r="D56" s="74" t="s">
        <v>354</v>
      </c>
      <c r="E56" s="75" t="str">
        <f t="shared" si="0"/>
        <v>障害分野行動援護</v>
      </c>
    </row>
    <row r="57" spans="2:5">
      <c r="B57" s="74" t="s">
        <v>363</v>
      </c>
      <c r="C57" s="74" t="s">
        <v>313</v>
      </c>
      <c r="D57" s="74" t="s">
        <v>354</v>
      </c>
      <c r="E57" s="75" t="str">
        <f t="shared" si="0"/>
        <v>障害分野重度障害者等包括支援</v>
      </c>
    </row>
    <row r="58" spans="2:5">
      <c r="B58" s="74" t="s">
        <v>366</v>
      </c>
      <c r="C58" s="74" t="s">
        <v>313</v>
      </c>
      <c r="D58" s="74" t="s">
        <v>348</v>
      </c>
      <c r="E58" s="75" t="str">
        <f t="shared" si="0"/>
        <v>障害分野自立生活援助</v>
      </c>
    </row>
    <row r="59" spans="2:5">
      <c r="B59" s="74" t="s">
        <v>368</v>
      </c>
      <c r="C59" s="74" t="s">
        <v>313</v>
      </c>
      <c r="D59" s="74" t="s">
        <v>348</v>
      </c>
      <c r="E59" s="75" t="str">
        <f t="shared" si="0"/>
        <v>障害分野計画相談支援</v>
      </c>
    </row>
    <row r="60" spans="2:5">
      <c r="B60" s="74" t="s">
        <v>371</v>
      </c>
      <c r="C60" s="74" t="s">
        <v>313</v>
      </c>
      <c r="D60" s="74" t="s">
        <v>348</v>
      </c>
      <c r="E60" s="75" t="str">
        <f t="shared" si="0"/>
        <v>障害分野地域相談支援</v>
      </c>
    </row>
    <row r="61" spans="2:5">
      <c r="B61" s="74" t="s">
        <v>374</v>
      </c>
      <c r="C61" s="74" t="s">
        <v>313</v>
      </c>
      <c r="D61" s="74" t="s">
        <v>348</v>
      </c>
      <c r="E61" s="75" t="str">
        <f t="shared" si="0"/>
        <v>障害分野障害児相談支援</v>
      </c>
    </row>
    <row r="62" spans="2:5">
      <c r="B62" s="74" t="s">
        <v>378</v>
      </c>
      <c r="C62" s="74" t="s">
        <v>313</v>
      </c>
      <c r="D62" s="74" t="s">
        <v>377</v>
      </c>
      <c r="E62" s="75" t="str">
        <f t="shared" si="0"/>
        <v>障害分野補装具製作施設</v>
      </c>
    </row>
    <row r="63" spans="2:5">
      <c r="B63" s="74" t="s">
        <v>380</v>
      </c>
      <c r="C63" s="74" t="s">
        <v>313</v>
      </c>
      <c r="D63" s="74" t="s">
        <v>377</v>
      </c>
      <c r="E63" s="75" t="str">
        <f t="shared" si="0"/>
        <v>障害分野盲導犬訓練施設</v>
      </c>
    </row>
    <row r="64" spans="2:5">
      <c r="B64" s="74" t="s">
        <v>382</v>
      </c>
      <c r="C64" s="74" t="s">
        <v>313</v>
      </c>
      <c r="D64" s="74" t="s">
        <v>377</v>
      </c>
      <c r="E64" s="75" t="str">
        <f t="shared" si="0"/>
        <v>障害分野点字図書館</v>
      </c>
    </row>
    <row r="65" spans="2:5">
      <c r="B65" s="74" t="s">
        <v>385</v>
      </c>
      <c r="C65" s="74" t="s">
        <v>313</v>
      </c>
      <c r="D65" s="74" t="s">
        <v>377</v>
      </c>
      <c r="E65" s="75" t="str">
        <f t="shared" si="0"/>
        <v>障害分野聴覚障害者情報提供施設</v>
      </c>
    </row>
    <row r="66" spans="2:5">
      <c r="B66" s="74" t="s">
        <v>388</v>
      </c>
      <c r="C66" s="74" t="s">
        <v>313</v>
      </c>
      <c r="D66" s="74" t="s">
        <v>377</v>
      </c>
      <c r="E66" s="75" t="str">
        <f t="shared" si="0"/>
        <v>障害分野福祉ホーム</v>
      </c>
    </row>
    <row r="67" spans="2:5">
      <c r="B67" s="74" t="s">
        <v>390</v>
      </c>
      <c r="C67" s="74" t="s">
        <v>313</v>
      </c>
      <c r="D67" s="74" t="s">
        <v>377</v>
      </c>
      <c r="E67" s="75" t="str">
        <f t="shared" si="0"/>
        <v>障害分野地域活動支援センター</v>
      </c>
    </row>
    <row r="68" spans="2:5">
      <c r="B68" s="74" t="s">
        <v>392</v>
      </c>
      <c r="C68" s="74" t="s">
        <v>313</v>
      </c>
      <c r="D68" s="74" t="s">
        <v>377</v>
      </c>
      <c r="E68" s="75" t="str">
        <f t="shared" ref="E68:E115" si="1">C68&amp;B68</f>
        <v>障害分野身体障害者福祉センター</v>
      </c>
    </row>
    <row r="69" spans="2:5">
      <c r="B69" s="74" t="s">
        <v>395</v>
      </c>
      <c r="C69" s="74" t="s">
        <v>313</v>
      </c>
      <c r="D69" s="74" t="s">
        <v>377</v>
      </c>
      <c r="E69" s="75" t="str">
        <f t="shared" si="1"/>
        <v>障害分野盲人ホーム</v>
      </c>
    </row>
    <row r="70" spans="2:5">
      <c r="B70" s="74" t="s">
        <v>421</v>
      </c>
      <c r="C70" s="74" t="s">
        <v>313</v>
      </c>
      <c r="D70" s="74"/>
      <c r="E70" s="75" t="str">
        <f t="shared" si="1"/>
        <v>障害分野その他</v>
      </c>
    </row>
    <row r="71" spans="2:5">
      <c r="B71" s="74"/>
      <c r="C71" s="74" t="s">
        <v>455</v>
      </c>
      <c r="D71" s="74"/>
      <c r="E71" s="75" t="str">
        <f t="shared" si="1"/>
        <v>子供・子育て支援分野</v>
      </c>
    </row>
    <row r="72" spans="2:5">
      <c r="B72" s="74" t="s">
        <v>316</v>
      </c>
      <c r="C72" s="74" t="s">
        <v>455</v>
      </c>
      <c r="D72" s="74" t="s">
        <v>315</v>
      </c>
      <c r="E72" s="75" t="str">
        <f t="shared" si="1"/>
        <v>子供・子育て支援分野乳児院</v>
      </c>
    </row>
    <row r="73" spans="2:5">
      <c r="B73" s="74" t="s">
        <v>320</v>
      </c>
      <c r="C73" s="74" t="s">
        <v>455</v>
      </c>
      <c r="D73" s="74" t="s">
        <v>315</v>
      </c>
      <c r="E73" s="75" t="str">
        <f t="shared" si="1"/>
        <v>子供・子育て支援分野母子生活支援施設</v>
      </c>
    </row>
    <row r="74" spans="2:5">
      <c r="B74" s="74" t="s">
        <v>323</v>
      </c>
      <c r="C74" s="74" t="s">
        <v>455</v>
      </c>
      <c r="D74" s="74" t="s">
        <v>315</v>
      </c>
      <c r="E74" s="75" t="str">
        <f t="shared" si="1"/>
        <v>子供・子育て支援分野児童養護施設</v>
      </c>
    </row>
    <row r="75" spans="2:5">
      <c r="B75" s="74" t="s">
        <v>327</v>
      </c>
      <c r="C75" s="74" t="s">
        <v>455</v>
      </c>
      <c r="D75" s="74" t="s">
        <v>315</v>
      </c>
      <c r="E75" s="75" t="str">
        <f t="shared" si="1"/>
        <v>子供・子育て支援分野女性自立支援施設</v>
      </c>
    </row>
    <row r="76" spans="2:5">
      <c r="B76" s="74" t="s">
        <v>449</v>
      </c>
      <c r="C76" s="74" t="s">
        <v>455</v>
      </c>
      <c r="D76" s="74" t="s">
        <v>315</v>
      </c>
      <c r="E76" s="75" t="str">
        <f t="shared" si="1"/>
        <v>子供・子育て支援分野児童自立生活援助事業所（Ⅲ型を除く）</v>
      </c>
    </row>
    <row r="77" spans="2:5">
      <c r="B77" s="74" t="s">
        <v>450</v>
      </c>
      <c r="C77" s="74" t="s">
        <v>455</v>
      </c>
      <c r="D77" s="74" t="s">
        <v>315</v>
      </c>
      <c r="E77" s="75" t="str">
        <f t="shared" si="1"/>
        <v>子供・子育て支援分野小規模住居型児童養育事業所</v>
      </c>
    </row>
    <row r="78" spans="2:5">
      <c r="B78" s="74" t="s">
        <v>334</v>
      </c>
      <c r="C78" s="74" t="s">
        <v>455</v>
      </c>
      <c r="D78" s="74" t="s">
        <v>315</v>
      </c>
      <c r="E78" s="75" t="str">
        <f t="shared" si="1"/>
        <v>子供・子育て支援分野女性相談センター一時保護施設</v>
      </c>
    </row>
    <row r="79" spans="2:5">
      <c r="B79" s="74" t="s">
        <v>409</v>
      </c>
      <c r="C79" s="74" t="s">
        <v>455</v>
      </c>
      <c r="D79" s="74" t="s">
        <v>315</v>
      </c>
      <c r="E79" s="75" t="str">
        <f t="shared" si="1"/>
        <v>子供・子育て支援分野児童相談所一時保護所</v>
      </c>
    </row>
    <row r="80" spans="2:5">
      <c r="B80" s="74" t="s">
        <v>406</v>
      </c>
      <c r="C80" s="74" t="s">
        <v>455</v>
      </c>
      <c r="D80" s="74" t="s">
        <v>315</v>
      </c>
      <c r="E80" s="75" t="str">
        <f t="shared" si="1"/>
        <v>子供・子育て支援分野助産施設（第１種・第２種）</v>
      </c>
    </row>
    <row r="81" spans="2:5">
      <c r="B81" s="74" t="s">
        <v>410</v>
      </c>
      <c r="C81" s="74" t="s">
        <v>455</v>
      </c>
      <c r="D81" s="74" t="s">
        <v>315</v>
      </c>
      <c r="E81" s="75" t="str">
        <f t="shared" si="1"/>
        <v>子供・子育て支援分野産後ケア事業</v>
      </c>
    </row>
    <row r="82" spans="2:5">
      <c r="B82" s="74" t="s">
        <v>407</v>
      </c>
      <c r="C82" s="74" t="s">
        <v>455</v>
      </c>
      <c r="D82" s="74" t="s">
        <v>315</v>
      </c>
      <c r="E82" s="75" t="str">
        <f t="shared" si="1"/>
        <v>子供・子育て支援分野妊産婦等生活援助事業</v>
      </c>
    </row>
    <row r="83" spans="2:5">
      <c r="B83" s="74" t="s">
        <v>340</v>
      </c>
      <c r="C83" s="74" t="s">
        <v>455</v>
      </c>
      <c r="D83" s="74" t="s">
        <v>315</v>
      </c>
      <c r="E83" s="75" t="str">
        <f t="shared" si="1"/>
        <v>子供・子育て支援分野子育て短期支援事業</v>
      </c>
    </row>
    <row r="84" spans="2:5">
      <c r="B84" s="74" t="s">
        <v>344</v>
      </c>
      <c r="C84" s="74" t="s">
        <v>455</v>
      </c>
      <c r="D84" s="74" t="s">
        <v>343</v>
      </c>
      <c r="E84" s="75" t="str">
        <f t="shared" si="1"/>
        <v>子供・子育て支援分野認可保育所</v>
      </c>
    </row>
    <row r="85" spans="2:5">
      <c r="B85" s="74" t="s">
        <v>418</v>
      </c>
      <c r="C85" s="74" t="s">
        <v>455</v>
      </c>
      <c r="D85" s="74" t="s">
        <v>343</v>
      </c>
      <c r="E85" s="75" t="str">
        <f t="shared" si="1"/>
        <v>子供・子育て支援分野保育所型認定こども園</v>
      </c>
    </row>
    <row r="86" spans="2:5">
      <c r="B86" s="74" t="s">
        <v>420</v>
      </c>
      <c r="C86" s="74" t="s">
        <v>455</v>
      </c>
      <c r="D86" s="74" t="s">
        <v>343</v>
      </c>
      <c r="E86" s="75" t="str">
        <f t="shared" si="1"/>
        <v>子供・子育て支援分野幼保連携型認定こども園</v>
      </c>
    </row>
    <row r="87" spans="2:5">
      <c r="B87" s="74" t="s">
        <v>419</v>
      </c>
      <c r="C87" s="74" t="s">
        <v>455</v>
      </c>
      <c r="D87" s="74" t="s">
        <v>343</v>
      </c>
      <c r="E87" s="75" t="str">
        <f t="shared" si="1"/>
        <v>子供・子育て支援分野地方裁量型認定こども園</v>
      </c>
    </row>
    <row r="88" spans="2:5">
      <c r="B88" s="74" t="s">
        <v>353</v>
      </c>
      <c r="C88" s="74" t="s">
        <v>455</v>
      </c>
      <c r="D88" s="74" t="s">
        <v>343</v>
      </c>
      <c r="E88" s="75" t="str">
        <f t="shared" si="1"/>
        <v>子供・子育て支援分野家庭的保育事業</v>
      </c>
    </row>
    <row r="89" spans="2:5">
      <c r="B89" s="74" t="s">
        <v>411</v>
      </c>
      <c r="C89" s="74" t="s">
        <v>455</v>
      </c>
      <c r="D89" s="74" t="s">
        <v>343</v>
      </c>
      <c r="E89" s="75" t="str">
        <f t="shared" si="1"/>
        <v>子供・子育て支援分野小規模保育事業</v>
      </c>
    </row>
    <row r="90" spans="2:5">
      <c r="B90" s="74" t="s">
        <v>412</v>
      </c>
      <c r="C90" s="74" t="s">
        <v>455</v>
      </c>
      <c r="D90" s="74" t="s">
        <v>343</v>
      </c>
      <c r="E90" s="75" t="str">
        <f t="shared" si="1"/>
        <v>子供・子育て支援分野事業所内保育事業</v>
      </c>
    </row>
    <row r="91" spans="2:5">
      <c r="B91" s="74" t="s">
        <v>359</v>
      </c>
      <c r="C91" s="74" t="s">
        <v>455</v>
      </c>
      <c r="D91" s="74" t="s">
        <v>343</v>
      </c>
      <c r="E91" s="75" t="str">
        <f t="shared" si="1"/>
        <v>子供・子育て支援分野認証保育所</v>
      </c>
    </row>
    <row r="92" spans="2:5">
      <c r="B92" s="78" t="s">
        <v>417</v>
      </c>
      <c r="C92" s="74" t="s">
        <v>455</v>
      </c>
      <c r="D92" s="74" t="s">
        <v>343</v>
      </c>
      <c r="E92" s="75" t="str">
        <f t="shared" si="1"/>
        <v>子供・子育て支援分野家庭的保育事業（都制度）</v>
      </c>
    </row>
    <row r="93" spans="2:5">
      <c r="B93" s="74" t="s">
        <v>364</v>
      </c>
      <c r="C93" s="74" t="s">
        <v>455</v>
      </c>
      <c r="D93" s="74" t="s">
        <v>343</v>
      </c>
      <c r="E93" s="75" t="str">
        <f t="shared" si="1"/>
        <v>子供・子育て支援分野認可外保育施設</v>
      </c>
    </row>
    <row r="94" spans="2:5">
      <c r="B94" s="74" t="s">
        <v>451</v>
      </c>
      <c r="C94" s="74" t="s">
        <v>455</v>
      </c>
      <c r="D94" s="74" t="s">
        <v>343</v>
      </c>
      <c r="E94" s="75" t="str">
        <f t="shared" si="1"/>
        <v>子供・子育て支援分野一時預かり事業（幼稚園型を除く）</v>
      </c>
    </row>
    <row r="95" spans="2:5">
      <c r="B95" s="74" t="s">
        <v>369</v>
      </c>
      <c r="C95" s="74" t="s">
        <v>455</v>
      </c>
      <c r="D95" s="74" t="s">
        <v>343</v>
      </c>
      <c r="E95" s="75" t="str">
        <f t="shared" si="1"/>
        <v>子供・子育て支援分野定期利用保育事業</v>
      </c>
    </row>
    <row r="96" spans="2:5">
      <c r="B96" s="74" t="s">
        <v>372</v>
      </c>
      <c r="C96" s="74" t="s">
        <v>455</v>
      </c>
      <c r="D96" s="74" t="s">
        <v>343</v>
      </c>
      <c r="E96" s="75" t="str">
        <f t="shared" si="1"/>
        <v>子供・子育て支援分野病児保育事業</v>
      </c>
    </row>
    <row r="97" spans="2:5">
      <c r="B97" s="74" t="s">
        <v>375</v>
      </c>
      <c r="C97" s="74" t="s">
        <v>455</v>
      </c>
      <c r="D97" s="74" t="s">
        <v>343</v>
      </c>
      <c r="E97" s="75" t="str">
        <f t="shared" si="1"/>
        <v>子供・子育て支援分野多様な他者との関わりの機会の創出事業</v>
      </c>
    </row>
    <row r="98" spans="2:5">
      <c r="B98" s="74" t="s">
        <v>379</v>
      </c>
      <c r="C98" s="74" t="s">
        <v>455</v>
      </c>
      <c r="D98" s="74" t="s">
        <v>343</v>
      </c>
      <c r="E98" s="75" t="str">
        <f t="shared" si="1"/>
        <v>子供・子育て支援分野児童厚生施設（児童館）</v>
      </c>
    </row>
    <row r="99" spans="2:5">
      <c r="B99" s="74" t="s">
        <v>399</v>
      </c>
      <c r="C99" s="74" t="s">
        <v>455</v>
      </c>
      <c r="D99" s="74" t="s">
        <v>343</v>
      </c>
      <c r="E99" s="75" t="str">
        <f t="shared" si="1"/>
        <v>子供・子育て支援分野学童クラブ</v>
      </c>
    </row>
    <row r="100" spans="2:5">
      <c r="B100" s="74" t="s">
        <v>383</v>
      </c>
      <c r="C100" s="74" t="s">
        <v>455</v>
      </c>
      <c r="D100" s="74" t="s">
        <v>343</v>
      </c>
      <c r="E100" s="75" t="str">
        <f t="shared" si="1"/>
        <v>子供・子育て支援分野子供食堂</v>
      </c>
    </row>
    <row r="101" spans="2:5">
      <c r="B101" s="74" t="s">
        <v>386</v>
      </c>
      <c r="C101" s="74" t="s">
        <v>455</v>
      </c>
      <c r="D101" s="74" t="s">
        <v>343</v>
      </c>
      <c r="E101" s="75" t="str">
        <f t="shared" si="1"/>
        <v>子供・子育て支援分野子供の居場所創設事業</v>
      </c>
    </row>
    <row r="102" spans="2:5">
      <c r="B102" s="74" t="s">
        <v>389</v>
      </c>
      <c r="C102" s="74" t="s">
        <v>455</v>
      </c>
      <c r="D102" s="74" t="s">
        <v>343</v>
      </c>
      <c r="E102" s="75" t="str">
        <f t="shared" si="1"/>
        <v>子供・子育て支援分野児童育成支援拠点事業</v>
      </c>
    </row>
    <row r="103" spans="2:5">
      <c r="B103" s="74" t="s">
        <v>408</v>
      </c>
      <c r="C103" s="74" t="s">
        <v>455</v>
      </c>
      <c r="D103" s="74" t="s">
        <v>391</v>
      </c>
      <c r="E103" s="75" t="str">
        <f t="shared" si="1"/>
        <v>子供・子育て支援分野居宅訪問型保育事業</v>
      </c>
    </row>
    <row r="104" spans="2:5">
      <c r="B104" s="74" t="s">
        <v>394</v>
      </c>
      <c r="C104" s="74" t="s">
        <v>455</v>
      </c>
      <c r="D104" s="74" t="s">
        <v>393</v>
      </c>
      <c r="E104" s="75" t="str">
        <f t="shared" si="1"/>
        <v>子供・子育て支援分野認可外の居宅訪問型保育事業</v>
      </c>
    </row>
    <row r="105" spans="2:5">
      <c r="B105" s="74" t="s">
        <v>413</v>
      </c>
      <c r="C105" s="74" t="s">
        <v>455</v>
      </c>
      <c r="D105" s="74" t="s">
        <v>396</v>
      </c>
      <c r="E105" s="75" t="str">
        <f t="shared" si="1"/>
        <v>子供・子育て支援分野子供家庭支援センター</v>
      </c>
    </row>
    <row r="106" spans="2:5">
      <c r="B106" s="74" t="s">
        <v>414</v>
      </c>
      <c r="C106" s="74" t="s">
        <v>455</v>
      </c>
      <c r="D106" s="74" t="s">
        <v>396</v>
      </c>
      <c r="E106" s="75" t="str">
        <f t="shared" si="1"/>
        <v>子供・子育て支援分野児童相談所</v>
      </c>
    </row>
    <row r="107" spans="2:5">
      <c r="B107" s="74" t="s">
        <v>415</v>
      </c>
      <c r="C107" s="74" t="s">
        <v>455</v>
      </c>
      <c r="D107" s="74" t="s">
        <v>396</v>
      </c>
      <c r="E107" s="75" t="str">
        <f t="shared" si="1"/>
        <v>子供・子育て支援分野産前・産後サポート事業</v>
      </c>
    </row>
    <row r="108" spans="2:5">
      <c r="B108" s="74" t="s">
        <v>397</v>
      </c>
      <c r="C108" s="74" t="s">
        <v>455</v>
      </c>
      <c r="D108" s="74" t="s">
        <v>396</v>
      </c>
      <c r="E108" s="75" t="str">
        <f t="shared" si="1"/>
        <v>子供・子育て支援分野こども家庭センター</v>
      </c>
    </row>
    <row r="109" spans="2:5">
      <c r="B109" s="74" t="s">
        <v>484</v>
      </c>
      <c r="C109" s="74" t="s">
        <v>455</v>
      </c>
      <c r="D109" s="74" t="s">
        <v>396</v>
      </c>
      <c r="E109" s="75" t="str">
        <f t="shared" si="1"/>
        <v>子供・子育て支援分野地域子育て支援拠点事業所</v>
      </c>
    </row>
    <row r="110" spans="2:5">
      <c r="B110" s="74" t="s">
        <v>416</v>
      </c>
      <c r="C110" s="74" t="s">
        <v>455</v>
      </c>
      <c r="D110" s="74" t="s">
        <v>398</v>
      </c>
      <c r="E110" s="75" t="str">
        <f t="shared" si="1"/>
        <v>子供・子育て支援分野利用者支援事業実施施設</v>
      </c>
    </row>
    <row r="111" spans="2:5">
      <c r="B111" s="74"/>
      <c r="C111" s="74" t="s">
        <v>317</v>
      </c>
      <c r="D111" s="74"/>
      <c r="E111" s="75" t="str">
        <f t="shared" si="1"/>
        <v>生福分野</v>
      </c>
    </row>
    <row r="112" spans="2:5">
      <c r="B112" s="74" t="s">
        <v>318</v>
      </c>
      <c r="C112" s="74" t="s">
        <v>317</v>
      </c>
      <c r="D112" s="74" t="s">
        <v>314</v>
      </c>
      <c r="E112" s="75" t="str">
        <f t="shared" si="1"/>
        <v>生福分野救護施設</v>
      </c>
    </row>
    <row r="113" spans="2:5">
      <c r="B113" s="74" t="s">
        <v>321</v>
      </c>
      <c r="C113" s="74" t="s">
        <v>317</v>
      </c>
      <c r="D113" s="74" t="s">
        <v>314</v>
      </c>
      <c r="E113" s="75" t="str">
        <f t="shared" si="1"/>
        <v>生福分野更生施設</v>
      </c>
    </row>
    <row r="114" spans="2:5">
      <c r="B114" s="74" t="s">
        <v>324</v>
      </c>
      <c r="C114" s="74" t="s">
        <v>317</v>
      </c>
      <c r="D114" s="74" t="s">
        <v>314</v>
      </c>
      <c r="E114" s="75" t="str">
        <f t="shared" si="1"/>
        <v>生福分野宿所提供施設</v>
      </c>
    </row>
    <row r="115" spans="2:5">
      <c r="B115" s="74" t="s">
        <v>328</v>
      </c>
      <c r="C115" s="74" t="s">
        <v>317</v>
      </c>
      <c r="D115" s="74" t="s">
        <v>314</v>
      </c>
      <c r="E115" s="75" t="str">
        <f t="shared" si="1"/>
        <v>生福分野無料低額宿泊所</v>
      </c>
    </row>
  </sheetData>
  <sheetProtection algorithmName="SHA-512" hashValue="wO9CEbqQE2Ui1+xhdhOj4aLrjymgT7H0u2PdZbyMjmDPiHbVIbOhzxiHu7HU5fjH1gEsu7VN/faleHkU9VV/dg==" saltValue="Ox73z0hAdbYphbxag8RzCw==" spinCount="100000" sheet="1"/>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CCFFFF"/>
    <pageSetUpPr fitToPage="1"/>
  </sheetPr>
  <dimension ref="A1:BC40"/>
  <sheetViews>
    <sheetView view="pageBreakPreview" zoomScale="115" zoomScaleNormal="100" zoomScaleSheetLayoutView="115" workbookViewId="0">
      <selection activeCell="Y2" sqref="Y2:AI2"/>
    </sheetView>
  </sheetViews>
  <sheetFormatPr defaultColWidth="2.33203125" defaultRowHeight="18" customHeight="1"/>
  <cols>
    <col min="1" max="29" width="2.33203125" style="29"/>
    <col min="30" max="30" width="3.44140625" style="29" customWidth="1"/>
    <col min="31" max="32" width="2.33203125" style="29"/>
    <col min="33" max="33" width="3.44140625" style="29" customWidth="1"/>
    <col min="34" max="35" width="2.33203125" style="29"/>
    <col min="36" max="36" width="3.77734375" style="29" customWidth="1"/>
    <col min="37" max="16384" width="2.33203125" style="29"/>
  </cols>
  <sheetData>
    <row r="1" spans="2:36" ht="18" customHeight="1">
      <c r="B1" s="29" t="s">
        <v>111</v>
      </c>
    </row>
    <row r="2" spans="2:36" ht="18" customHeight="1">
      <c r="Y2" s="172" t="s">
        <v>499</v>
      </c>
      <c r="Z2" s="172"/>
      <c r="AA2" s="172"/>
      <c r="AB2" s="172"/>
      <c r="AC2" s="172"/>
      <c r="AD2" s="172"/>
      <c r="AE2" s="172"/>
      <c r="AF2" s="172"/>
      <c r="AG2" s="172"/>
      <c r="AH2" s="172"/>
      <c r="AI2" s="172"/>
      <c r="AJ2" s="95"/>
    </row>
    <row r="4" spans="2:36" ht="13.2" customHeight="1"/>
    <row r="5" spans="2:36" ht="18" customHeight="1">
      <c r="C5" s="29" t="s">
        <v>0</v>
      </c>
    </row>
    <row r="7" spans="2:36" ht="18" customHeight="1">
      <c r="N7" s="29" t="s">
        <v>1</v>
      </c>
    </row>
    <row r="8" spans="2:36" ht="46.2" customHeight="1">
      <c r="N8" s="198" t="str">
        <f>IF(基本情報シート!B11="","",基本情報シート!B11)</f>
        <v>東京都新宿区西新宿○丁目△番□号</v>
      </c>
      <c r="O8" s="198"/>
      <c r="P8" s="198"/>
      <c r="Q8" s="198"/>
      <c r="R8" s="198"/>
      <c r="S8" s="198"/>
      <c r="T8" s="198"/>
      <c r="U8" s="198"/>
      <c r="V8" s="198"/>
      <c r="W8" s="198"/>
      <c r="X8" s="198"/>
      <c r="Y8" s="198"/>
      <c r="Z8" s="198"/>
      <c r="AA8" s="198"/>
      <c r="AB8" s="198"/>
      <c r="AC8" s="198"/>
      <c r="AD8" s="198"/>
      <c r="AE8" s="198"/>
      <c r="AF8" s="198"/>
      <c r="AG8" s="198"/>
      <c r="AH8" s="198"/>
      <c r="AI8" s="198"/>
    </row>
    <row r="9" spans="2:36" ht="21" customHeight="1">
      <c r="N9" s="30" t="s">
        <v>2</v>
      </c>
      <c r="O9" s="30"/>
      <c r="P9" s="30"/>
      <c r="Q9" s="30"/>
      <c r="R9" s="193" t="str">
        <f>IF(基本情報シート!B8="","",基本情報シート!B8)</f>
        <v>社会福祉法人とうきょうのかい</v>
      </c>
      <c r="S9" s="193"/>
      <c r="T9" s="193"/>
      <c r="U9" s="193"/>
      <c r="V9" s="193"/>
      <c r="W9" s="193"/>
      <c r="X9" s="193"/>
      <c r="Y9" s="193"/>
      <c r="Z9" s="193"/>
      <c r="AA9" s="193"/>
      <c r="AB9" s="193"/>
      <c r="AC9" s="193"/>
      <c r="AD9" s="193"/>
      <c r="AE9" s="193"/>
      <c r="AF9" s="193"/>
      <c r="AG9" s="193"/>
      <c r="AH9" s="193"/>
      <c r="AI9" s="193"/>
    </row>
    <row r="10" spans="2:36" ht="26.25" customHeight="1">
      <c r="N10" s="200" t="s">
        <v>42</v>
      </c>
      <c r="O10" s="200"/>
      <c r="P10" s="200"/>
      <c r="Q10" s="200"/>
      <c r="R10" s="200"/>
      <c r="S10" s="200"/>
      <c r="T10" s="200"/>
      <c r="U10" s="193" t="str">
        <f>IF(基本情報シート!B11="","",基本情報シート!B9&amp;"　"&amp;基本情報シート!B10)</f>
        <v>代表理事　東京　はなこ</v>
      </c>
      <c r="V10" s="193"/>
      <c r="W10" s="193"/>
      <c r="X10" s="193"/>
      <c r="Y10" s="193"/>
      <c r="Z10" s="193"/>
      <c r="AA10" s="193"/>
      <c r="AB10" s="193"/>
      <c r="AC10" s="193"/>
      <c r="AD10" s="193"/>
      <c r="AE10" s="193"/>
      <c r="AF10" s="193"/>
      <c r="AG10" s="193"/>
      <c r="AH10" s="193"/>
      <c r="AI10" s="193"/>
      <c r="AJ10" s="30"/>
    </row>
    <row r="12" spans="2:36" ht="12" customHeight="1"/>
    <row r="13" spans="2:36" ht="18" customHeight="1">
      <c r="I13" s="29" t="s">
        <v>423</v>
      </c>
    </row>
    <row r="14" spans="2:36" ht="18" customHeight="1">
      <c r="I14" s="29" t="s">
        <v>56</v>
      </c>
    </row>
    <row r="16" spans="2:36" ht="8.25" customHeight="1"/>
    <row r="17" spans="1:55" ht="18" customHeight="1">
      <c r="B17" s="173" t="s">
        <v>300</v>
      </c>
      <c r="C17" s="173"/>
      <c r="D17" s="173"/>
      <c r="E17" s="173"/>
      <c r="F17" s="173"/>
      <c r="G17" s="173"/>
      <c r="H17" s="173"/>
      <c r="I17" s="173"/>
      <c r="J17" s="173"/>
      <c r="K17" s="173"/>
      <c r="L17" s="173"/>
      <c r="M17" s="173"/>
      <c r="N17" s="173"/>
      <c r="O17" s="173"/>
      <c r="P17" s="173"/>
      <c r="Q17" s="173"/>
      <c r="R17" s="173"/>
      <c r="S17" s="173"/>
      <c r="T17" s="173"/>
      <c r="U17" s="173"/>
      <c r="V17" s="173"/>
      <c r="W17" s="173"/>
      <c r="X17" s="173"/>
      <c r="Y17" s="173"/>
      <c r="Z17" s="173"/>
      <c r="AA17" s="173"/>
      <c r="AB17" s="173"/>
      <c r="AC17" s="173"/>
      <c r="AD17" s="173"/>
      <c r="AE17" s="173"/>
      <c r="AF17" s="173"/>
      <c r="AG17" s="173"/>
      <c r="AH17" s="173"/>
      <c r="AI17" s="173"/>
      <c r="AJ17" s="173"/>
    </row>
    <row r="18" spans="1:55" ht="18" customHeight="1">
      <c r="B18" s="31"/>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row>
    <row r="19" spans="1:55" ht="18" customHeight="1">
      <c r="A19" s="194" t="s">
        <v>10</v>
      </c>
      <c r="B19" s="195"/>
      <c r="C19" s="195"/>
      <c r="D19" s="195"/>
      <c r="E19" s="195"/>
      <c r="F19" s="195"/>
      <c r="G19" s="195"/>
      <c r="H19" s="195"/>
      <c r="I19" s="195"/>
      <c r="J19" s="195"/>
      <c r="K19" s="195"/>
      <c r="L19" s="195"/>
      <c r="M19" s="195"/>
      <c r="N19" s="195"/>
      <c r="O19" s="195"/>
      <c r="P19" s="195"/>
      <c r="Q19" s="195"/>
      <c r="R19" s="195"/>
      <c r="S19" s="195"/>
      <c r="T19" s="195"/>
      <c r="U19" s="195"/>
      <c r="V19" s="195"/>
      <c r="W19" s="195"/>
      <c r="X19" s="195"/>
      <c r="Y19" s="195"/>
      <c r="Z19" s="195"/>
      <c r="AA19" s="195"/>
      <c r="AB19" s="195"/>
      <c r="AC19" s="195"/>
      <c r="AD19" s="195"/>
      <c r="AE19" s="195"/>
      <c r="AF19" s="195"/>
      <c r="AG19" s="195"/>
      <c r="AH19" s="195"/>
      <c r="AI19" s="195"/>
      <c r="AJ19" s="195"/>
    </row>
    <row r="20" spans="1:55" ht="18" customHeight="1">
      <c r="A20" s="32"/>
      <c r="B20" s="33"/>
      <c r="C20" s="33"/>
      <c r="D20" s="33"/>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row>
    <row r="21" spans="1:55" ht="18" customHeight="1">
      <c r="D21" s="29" t="s">
        <v>38</v>
      </c>
      <c r="E21" s="29" t="s">
        <v>180</v>
      </c>
      <c r="L21" s="199" t="str">
        <f>IF(基本情報シート!B19="","",基本情報シート!B19)</f>
        <v>ひがししんじゅく特別養護老人ホーム</v>
      </c>
      <c r="M21" s="199"/>
      <c r="N21" s="199"/>
      <c r="O21" s="199"/>
      <c r="P21" s="199"/>
      <c r="Q21" s="199"/>
      <c r="R21" s="199"/>
      <c r="S21" s="199"/>
      <c r="T21" s="199"/>
      <c r="U21" s="199"/>
      <c r="V21" s="199"/>
      <c r="W21" s="199"/>
      <c r="X21" s="199"/>
      <c r="Y21" s="199"/>
      <c r="Z21" s="199"/>
      <c r="AA21" s="199"/>
      <c r="AB21" s="199"/>
      <c r="AC21" s="199"/>
      <c r="AD21" s="199"/>
      <c r="AE21" s="199"/>
      <c r="AF21" s="199"/>
      <c r="AG21" s="199"/>
      <c r="AH21" s="199"/>
      <c r="AI21" s="199"/>
    </row>
    <row r="22" spans="1:55" ht="18" customHeight="1">
      <c r="L22" s="34"/>
      <c r="M22" s="34"/>
      <c r="N22" s="34"/>
      <c r="O22" s="34"/>
      <c r="P22" s="34"/>
      <c r="Q22" s="34"/>
      <c r="R22" s="34"/>
      <c r="S22" s="34"/>
      <c r="T22" s="34"/>
      <c r="U22" s="34"/>
      <c r="V22" s="34"/>
      <c r="W22" s="34"/>
      <c r="X22" s="34"/>
      <c r="Y22" s="34"/>
      <c r="Z22" s="34"/>
      <c r="AA22" s="34"/>
      <c r="AB22" s="34"/>
      <c r="AC22" s="34"/>
      <c r="AD22" s="34"/>
      <c r="AE22" s="34"/>
      <c r="AF22" s="34"/>
      <c r="AG22" s="34"/>
      <c r="AH22" s="34"/>
      <c r="AI22" s="34"/>
    </row>
    <row r="23" spans="1:55" ht="18" customHeight="1">
      <c r="D23" s="29" t="s">
        <v>39</v>
      </c>
      <c r="E23" s="29" t="s">
        <v>36</v>
      </c>
      <c r="L23" s="29" t="s">
        <v>40</v>
      </c>
      <c r="M23" s="196">
        <f>'(1)所要額調書・積算内訳書・BCP策定状況'!H11</f>
        <v>225000</v>
      </c>
      <c r="N23" s="197"/>
      <c r="O23" s="197"/>
      <c r="P23" s="197"/>
      <c r="Q23" s="197"/>
      <c r="R23" s="197"/>
      <c r="S23" s="197"/>
      <c r="T23" s="197"/>
      <c r="U23" s="197"/>
      <c r="V23" s="197"/>
      <c r="W23" s="197"/>
      <c r="X23" s="35"/>
    </row>
    <row r="24" spans="1:55" ht="14.25" customHeight="1"/>
    <row r="25" spans="1:55" ht="18" customHeight="1">
      <c r="E25" s="29" t="s">
        <v>4</v>
      </c>
    </row>
    <row r="26" spans="1:55" ht="18" customHeight="1">
      <c r="F26" s="29" t="s">
        <v>302</v>
      </c>
    </row>
    <row r="27" spans="1:55" ht="18" customHeight="1">
      <c r="F27" s="29" t="s">
        <v>105</v>
      </c>
      <c r="BC27" s="96"/>
    </row>
    <row r="28" spans="1:55" ht="18" customHeight="1">
      <c r="F28" s="29" t="s">
        <v>106</v>
      </c>
    </row>
    <row r="29" spans="1:55" ht="18" customHeight="1">
      <c r="F29" s="29" t="s">
        <v>44</v>
      </c>
    </row>
    <row r="31" spans="1:55" ht="22.2" customHeight="1">
      <c r="C31" s="181" t="s">
        <v>289</v>
      </c>
      <c r="D31" s="181"/>
      <c r="E31" s="181"/>
      <c r="F31" s="181"/>
      <c r="G31" s="181"/>
      <c r="H31" s="202" t="s">
        <v>292</v>
      </c>
      <c r="I31" s="202"/>
      <c r="J31" s="202"/>
      <c r="K31" s="202"/>
      <c r="L31" s="202"/>
      <c r="M31" s="202"/>
      <c r="N31" s="202"/>
      <c r="O31" s="174" t="str">
        <f>IF(基本情報シート!B15="","",基本情報シート!B15)</f>
        <v>高齢分野</v>
      </c>
      <c r="P31" s="174"/>
      <c r="Q31" s="174"/>
      <c r="R31" s="174"/>
      <c r="S31" s="174"/>
      <c r="T31" s="174"/>
      <c r="U31" s="174"/>
      <c r="V31" s="174"/>
      <c r="W31" s="174"/>
      <c r="X31" s="174"/>
      <c r="Y31" s="174"/>
      <c r="Z31" s="174"/>
      <c r="AA31" s="174"/>
      <c r="AB31" s="174"/>
      <c r="AC31" s="174"/>
      <c r="AD31" s="174"/>
      <c r="AE31" s="174"/>
      <c r="AF31" s="174"/>
      <c r="AG31" s="174"/>
      <c r="AH31" s="174"/>
      <c r="AI31" s="174"/>
    </row>
    <row r="32" spans="1:55" ht="22.2" customHeight="1">
      <c r="C32" s="181"/>
      <c r="D32" s="181"/>
      <c r="E32" s="181"/>
      <c r="F32" s="181"/>
      <c r="G32" s="181"/>
      <c r="H32" s="176" t="s">
        <v>291</v>
      </c>
      <c r="I32" s="176"/>
      <c r="J32" s="176"/>
      <c r="K32" s="176"/>
      <c r="L32" s="176"/>
      <c r="M32" s="176"/>
      <c r="N32" s="176"/>
      <c r="O32" s="175" t="str">
        <f>IF(基本情報シート!B16="","",基本情報シート!B16)</f>
        <v>入所系</v>
      </c>
      <c r="P32" s="175"/>
      <c r="Q32" s="175"/>
      <c r="R32" s="175"/>
      <c r="S32" s="175"/>
      <c r="T32" s="175"/>
      <c r="U32" s="175"/>
      <c r="V32" s="175"/>
      <c r="W32" s="175"/>
      <c r="X32" s="175"/>
      <c r="Y32" s="175"/>
      <c r="Z32" s="175"/>
      <c r="AA32" s="175"/>
      <c r="AB32" s="175"/>
      <c r="AC32" s="175"/>
      <c r="AD32" s="175"/>
      <c r="AE32" s="175"/>
      <c r="AF32" s="175"/>
      <c r="AG32" s="175"/>
      <c r="AH32" s="175"/>
      <c r="AI32" s="175"/>
    </row>
    <row r="33" spans="3:36" ht="22.2" customHeight="1">
      <c r="C33" s="181"/>
      <c r="D33" s="181"/>
      <c r="E33" s="181"/>
      <c r="F33" s="181"/>
      <c r="G33" s="181"/>
      <c r="H33" s="176" t="s">
        <v>290</v>
      </c>
      <c r="I33" s="176"/>
      <c r="J33" s="176"/>
      <c r="K33" s="176"/>
      <c r="L33" s="176"/>
      <c r="M33" s="176"/>
      <c r="N33" s="176"/>
      <c r="O33" s="175" t="str">
        <f>IF(基本情報シート!B17="","",基本情報シート!B17)</f>
        <v>特別養護老人ホーム</v>
      </c>
      <c r="P33" s="175"/>
      <c r="Q33" s="175"/>
      <c r="R33" s="175"/>
      <c r="S33" s="175"/>
      <c r="T33" s="175"/>
      <c r="U33" s="175"/>
      <c r="V33" s="175"/>
      <c r="W33" s="175"/>
      <c r="X33" s="175"/>
      <c r="Y33" s="175"/>
      <c r="Z33" s="175"/>
      <c r="AA33" s="175"/>
      <c r="AB33" s="175"/>
      <c r="AC33" s="175"/>
      <c r="AD33" s="175"/>
      <c r="AE33" s="175"/>
      <c r="AF33" s="175"/>
      <c r="AG33" s="175"/>
      <c r="AH33" s="175"/>
      <c r="AI33" s="175"/>
    </row>
    <row r="34" spans="3:36" ht="22.2" customHeight="1">
      <c r="C34" s="181"/>
      <c r="D34" s="181"/>
      <c r="E34" s="181"/>
      <c r="F34" s="181"/>
      <c r="G34" s="181"/>
      <c r="H34" s="192" t="s">
        <v>293</v>
      </c>
      <c r="I34" s="192"/>
      <c r="J34" s="192"/>
      <c r="K34" s="192"/>
      <c r="L34" s="192"/>
      <c r="M34" s="192"/>
      <c r="N34" s="192"/>
      <c r="O34" s="201" t="str">
        <f>IF(基本情報シート!B18="","",基本情報シート!B18)</f>
        <v>1234567890</v>
      </c>
      <c r="P34" s="201"/>
      <c r="Q34" s="201"/>
      <c r="R34" s="201"/>
      <c r="S34" s="201"/>
      <c r="T34" s="201"/>
      <c r="U34" s="201"/>
      <c r="V34" s="201"/>
      <c r="W34" s="201"/>
      <c r="X34" s="201"/>
      <c r="Y34" s="201"/>
      <c r="Z34" s="201"/>
      <c r="AA34" s="201"/>
      <c r="AB34" s="201"/>
      <c r="AC34" s="201"/>
      <c r="AD34" s="201"/>
      <c r="AE34" s="201"/>
      <c r="AF34" s="201"/>
      <c r="AG34" s="201"/>
      <c r="AH34" s="201"/>
      <c r="AI34" s="201"/>
    </row>
    <row r="35" spans="3:36" ht="22.2" customHeight="1">
      <c r="C35" s="181" t="s">
        <v>286</v>
      </c>
      <c r="D35" s="182"/>
      <c r="E35" s="182"/>
      <c r="F35" s="182"/>
      <c r="G35" s="182"/>
      <c r="H35" s="183" t="s">
        <v>7</v>
      </c>
      <c r="I35" s="183"/>
      <c r="J35" s="183"/>
      <c r="K35" s="183"/>
      <c r="L35" s="183"/>
      <c r="M35" s="183"/>
      <c r="N35" s="183"/>
      <c r="O35" s="190" t="str">
        <f>IF(基本情報シート!B24="","",基本情報シート!B24)</f>
        <v>総務部総務課</v>
      </c>
      <c r="P35" s="191"/>
      <c r="Q35" s="191"/>
      <c r="R35" s="191"/>
      <c r="S35" s="191"/>
      <c r="T35" s="191"/>
      <c r="U35" s="191"/>
      <c r="V35" s="191"/>
      <c r="W35" s="191"/>
      <c r="X35" s="191"/>
      <c r="Y35" s="191"/>
      <c r="Z35" s="191"/>
      <c r="AA35" s="191"/>
      <c r="AB35" s="191"/>
      <c r="AC35" s="191"/>
      <c r="AD35" s="191"/>
      <c r="AE35" s="191"/>
      <c r="AF35" s="191"/>
      <c r="AG35" s="191"/>
      <c r="AH35" s="191"/>
      <c r="AI35" s="191"/>
    </row>
    <row r="36" spans="3:36" ht="22.2" customHeight="1">
      <c r="C36" s="181"/>
      <c r="D36" s="182"/>
      <c r="E36" s="182"/>
      <c r="F36" s="182"/>
      <c r="G36" s="182"/>
      <c r="H36" s="184" t="s">
        <v>287</v>
      </c>
      <c r="I36" s="184"/>
      <c r="J36" s="184"/>
      <c r="K36" s="184"/>
      <c r="L36" s="184"/>
      <c r="M36" s="184"/>
      <c r="N36" s="184"/>
      <c r="O36" s="188" t="str">
        <f>IF(基本情報シート!B25="","",基本情報シート!B25)</f>
        <v>総務課長</v>
      </c>
      <c r="P36" s="189"/>
      <c r="Q36" s="189"/>
      <c r="R36" s="189"/>
      <c r="S36" s="189"/>
      <c r="T36" s="189"/>
      <c r="U36" s="189"/>
      <c r="V36" s="189"/>
      <c r="W36" s="189"/>
      <c r="X36" s="189"/>
      <c r="Y36" s="189"/>
      <c r="Z36" s="189"/>
      <c r="AA36" s="189"/>
      <c r="AB36" s="189"/>
      <c r="AC36" s="189"/>
      <c r="AD36" s="189"/>
      <c r="AE36" s="189"/>
      <c r="AF36" s="189"/>
      <c r="AG36" s="189"/>
      <c r="AH36" s="189"/>
      <c r="AI36" s="189"/>
    </row>
    <row r="37" spans="3:36" ht="22.2" customHeight="1">
      <c r="C37" s="182"/>
      <c r="D37" s="182"/>
      <c r="E37" s="182"/>
      <c r="F37" s="182"/>
      <c r="G37" s="182"/>
      <c r="H37" s="184" t="s">
        <v>43</v>
      </c>
      <c r="I37" s="184"/>
      <c r="J37" s="184"/>
      <c r="K37" s="184"/>
      <c r="L37" s="184"/>
      <c r="M37" s="184"/>
      <c r="N37" s="184"/>
      <c r="O37" s="188" t="str">
        <f>IF(基本情報シート!B26="","",基本情報シート!B26)</f>
        <v>申請　たろう</v>
      </c>
      <c r="P37" s="189"/>
      <c r="Q37" s="189"/>
      <c r="R37" s="189"/>
      <c r="S37" s="189"/>
      <c r="T37" s="189"/>
      <c r="U37" s="189"/>
      <c r="V37" s="189"/>
      <c r="W37" s="189"/>
      <c r="X37" s="189"/>
      <c r="Y37" s="189"/>
      <c r="Z37" s="189"/>
      <c r="AA37" s="189"/>
      <c r="AB37" s="189"/>
      <c r="AC37" s="189"/>
      <c r="AD37" s="189"/>
      <c r="AE37" s="189"/>
      <c r="AF37" s="189"/>
      <c r="AG37" s="189"/>
      <c r="AH37" s="189"/>
      <c r="AI37" s="189"/>
    </row>
    <row r="38" spans="3:36" ht="22.2" customHeight="1">
      <c r="C38" s="182"/>
      <c r="D38" s="182"/>
      <c r="E38" s="182"/>
      <c r="F38" s="182"/>
      <c r="G38" s="182"/>
      <c r="H38" s="184" t="s">
        <v>6</v>
      </c>
      <c r="I38" s="184"/>
      <c r="J38" s="184"/>
      <c r="K38" s="184"/>
      <c r="L38" s="184"/>
      <c r="M38" s="184"/>
      <c r="N38" s="184"/>
      <c r="O38" s="188" t="str">
        <f>IF(基本情報シート!B27="","",基本情報シート!B27)</f>
        <v>090-****-****</v>
      </c>
      <c r="P38" s="189"/>
      <c r="Q38" s="189"/>
      <c r="R38" s="189"/>
      <c r="S38" s="189"/>
      <c r="T38" s="189"/>
      <c r="U38" s="189"/>
      <c r="V38" s="189"/>
      <c r="W38" s="189"/>
      <c r="X38" s="189"/>
      <c r="Y38" s="189"/>
      <c r="Z38" s="189"/>
      <c r="AA38" s="189"/>
      <c r="AB38" s="189"/>
      <c r="AC38" s="189"/>
      <c r="AD38" s="189"/>
      <c r="AE38" s="189"/>
      <c r="AF38" s="189"/>
      <c r="AG38" s="189"/>
      <c r="AH38" s="189"/>
      <c r="AI38" s="189"/>
    </row>
    <row r="39" spans="3:36" ht="22.2" customHeight="1">
      <c r="C39" s="182"/>
      <c r="D39" s="182"/>
      <c r="E39" s="182"/>
      <c r="F39" s="182"/>
      <c r="G39" s="182"/>
      <c r="H39" s="184" t="s">
        <v>8</v>
      </c>
      <c r="I39" s="185"/>
      <c r="J39" s="185"/>
      <c r="K39" s="185"/>
      <c r="L39" s="185"/>
      <c r="M39" s="185"/>
      <c r="N39" s="185"/>
      <c r="O39" s="177" t="str">
        <f>IF(基本情報シート!B28="","",基本情報シート!B28)</f>
        <v>shinsei*******@****.co.jp</v>
      </c>
      <c r="P39" s="178"/>
      <c r="Q39" s="178"/>
      <c r="R39" s="178"/>
      <c r="S39" s="178"/>
      <c r="T39" s="178"/>
      <c r="U39" s="178"/>
      <c r="V39" s="178"/>
      <c r="W39" s="178"/>
      <c r="X39" s="178"/>
      <c r="Y39" s="178"/>
      <c r="Z39" s="178"/>
      <c r="AA39" s="178"/>
      <c r="AB39" s="178"/>
      <c r="AC39" s="178"/>
      <c r="AD39" s="178"/>
      <c r="AE39" s="178"/>
      <c r="AF39" s="178"/>
      <c r="AG39" s="178"/>
      <c r="AH39" s="178"/>
      <c r="AI39" s="178"/>
    </row>
    <row r="40" spans="3:36" ht="45.6" customHeight="1">
      <c r="C40" s="182"/>
      <c r="D40" s="182"/>
      <c r="E40" s="182"/>
      <c r="F40" s="182"/>
      <c r="G40" s="182"/>
      <c r="H40" s="186" t="s">
        <v>9</v>
      </c>
      <c r="I40" s="187"/>
      <c r="J40" s="187"/>
      <c r="K40" s="187"/>
      <c r="L40" s="187"/>
      <c r="M40" s="187"/>
      <c r="N40" s="187"/>
      <c r="O40" s="179" t="str">
        <f>IF(基本情報シート!B29=基本情報シート!A11,基本情報シート!B11,基本情報シート!B20)</f>
        <v>東京都新宿区西新宿○丁目△番□号</v>
      </c>
      <c r="P40" s="180"/>
      <c r="Q40" s="180"/>
      <c r="R40" s="180"/>
      <c r="S40" s="180"/>
      <c r="T40" s="180"/>
      <c r="U40" s="180"/>
      <c r="V40" s="180"/>
      <c r="W40" s="180"/>
      <c r="X40" s="180"/>
      <c r="Y40" s="180"/>
      <c r="Z40" s="180"/>
      <c r="AA40" s="180"/>
      <c r="AB40" s="180"/>
      <c r="AC40" s="180"/>
      <c r="AD40" s="180"/>
      <c r="AE40" s="180"/>
      <c r="AF40" s="180"/>
      <c r="AG40" s="180"/>
      <c r="AH40" s="180"/>
      <c r="AI40" s="180"/>
      <c r="AJ40" s="36">
        <f>IFERROR(VLOOKUP(O33,サービス種別!G3:H36,2,FALSE),IFERROR(VLOOKUP(O33,サービス種別!I3:J37,2,FALSE),IFERROR(VLOOKUP(O33,サービス種別!K3:L41,2,FALSE),IFERROR(VLOOKUP(O33,サービス種別!M3:N6,2,FALSE),""))))</f>
        <v>101</v>
      </c>
    </row>
  </sheetData>
  <sheetProtection algorithmName="SHA-512" hashValue="AdQ5EVKXsNpbkHSw0HYc4NLqUdO6GYbUNl7u/ngTjev3XZXlN1YiD8Lysg+7DJ3GGw4DU0BKO/IO6/Yf6U1A7w==" saltValue="DHh8HuUS9gP8ozXqBlxPZg==" spinCount="100000" sheet="1" selectLockedCells="1"/>
  <mergeCells count="31">
    <mergeCell ref="H34:N34"/>
    <mergeCell ref="U10:AI10"/>
    <mergeCell ref="A19:AJ19"/>
    <mergeCell ref="M23:W23"/>
    <mergeCell ref="N8:AI8"/>
    <mergeCell ref="R9:AI9"/>
    <mergeCell ref="L21:AI21"/>
    <mergeCell ref="N10:T10"/>
    <mergeCell ref="O34:AI34"/>
    <mergeCell ref="C31:G34"/>
    <mergeCell ref="H31:N31"/>
    <mergeCell ref="O39:AI39"/>
    <mergeCell ref="O40:AI40"/>
    <mergeCell ref="C35:G40"/>
    <mergeCell ref="H35:N35"/>
    <mergeCell ref="H38:N38"/>
    <mergeCell ref="H37:N37"/>
    <mergeCell ref="H39:N39"/>
    <mergeCell ref="H40:N40"/>
    <mergeCell ref="H36:N36"/>
    <mergeCell ref="O36:AI36"/>
    <mergeCell ref="O35:AI35"/>
    <mergeCell ref="O37:AI37"/>
    <mergeCell ref="O38:AI38"/>
    <mergeCell ref="Y2:AI2"/>
    <mergeCell ref="B17:AJ17"/>
    <mergeCell ref="O31:AI31"/>
    <mergeCell ref="O32:AI32"/>
    <mergeCell ref="O33:AI33"/>
    <mergeCell ref="H32:N32"/>
    <mergeCell ref="H33:N33"/>
  </mergeCells>
  <phoneticPr fontId="3"/>
  <printOptions horizontalCentered="1" verticalCentered="1"/>
  <pageMargins left="0.78740157480314965" right="0.78740157480314965" top="0.59055118110236227" bottom="0.59055118110236227" header="0.51181102362204722" footer="0.11811023622047245"/>
  <pageSetup paperSize="9" scale="99"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CCFFFF"/>
    <pageSetUpPr fitToPage="1"/>
  </sheetPr>
  <dimension ref="A1:AK57"/>
  <sheetViews>
    <sheetView view="pageBreakPreview" zoomScale="85" zoomScaleNormal="70" zoomScaleSheetLayoutView="85" workbookViewId="0">
      <selection activeCell="C11" sqref="C11"/>
    </sheetView>
  </sheetViews>
  <sheetFormatPr defaultColWidth="8.88671875" defaultRowHeight="13.2"/>
  <cols>
    <col min="1" max="1" width="1.109375" style="42" customWidth="1"/>
    <col min="2" max="2" width="21" style="42" customWidth="1"/>
    <col min="3" max="3" width="17.44140625" style="42" customWidth="1"/>
    <col min="4" max="4" width="22" style="42" customWidth="1"/>
    <col min="5" max="5" width="20" style="42" customWidth="1"/>
    <col min="6" max="7" width="20.77734375" style="42" customWidth="1"/>
    <col min="8" max="8" width="21.44140625" style="42" customWidth="1"/>
    <col min="9" max="9" width="24.21875" style="42" customWidth="1"/>
    <col min="10" max="10" width="3.77734375" style="42" customWidth="1"/>
    <col min="11" max="11" width="6.77734375" style="42" customWidth="1"/>
    <col min="12" max="16384" width="8.88671875" style="42"/>
  </cols>
  <sheetData>
    <row r="1" spans="2:37" s="40" customFormat="1" ht="19.95" customHeight="1">
      <c r="B1" s="37" t="s">
        <v>101</v>
      </c>
      <c r="C1" s="38"/>
      <c r="D1" s="38"/>
      <c r="E1" s="38"/>
      <c r="F1" s="39" t="s">
        <v>181</v>
      </c>
      <c r="G1" s="193" t="str">
        <f>IF(基本情報シート!B19="","",基本情報シート!B19)</f>
        <v>ひがししんじゅく特別養護老人ホーム</v>
      </c>
      <c r="H1" s="193"/>
      <c r="I1" s="193"/>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row>
    <row r="2" spans="2:37" ht="13.5" customHeight="1">
      <c r="B2" s="211" t="str">
        <f>IF(OR(B19="選択してください",B31="選択してください"),"下部に未選択の項目がございますので、必ず確認し選択してください。","")</f>
        <v/>
      </c>
      <c r="C2" s="211"/>
      <c r="D2" s="211"/>
      <c r="E2" s="211"/>
      <c r="F2" s="211"/>
      <c r="G2" s="211"/>
      <c r="H2" s="211"/>
      <c r="I2" s="211"/>
      <c r="J2" s="41"/>
      <c r="K2" s="41"/>
      <c r="L2" s="41"/>
      <c r="M2" s="41"/>
      <c r="N2" s="41"/>
      <c r="O2" s="41"/>
      <c r="P2" s="41"/>
      <c r="Q2" s="41"/>
      <c r="R2" s="41"/>
      <c r="S2" s="41"/>
      <c r="T2" s="41"/>
      <c r="U2" s="41"/>
      <c r="V2" s="41"/>
      <c r="W2" s="41"/>
      <c r="X2" s="41"/>
      <c r="Y2" s="41"/>
      <c r="Z2" s="41"/>
      <c r="AA2" s="41"/>
      <c r="AB2" s="41"/>
      <c r="AC2" s="41"/>
      <c r="AD2" s="41"/>
      <c r="AE2" s="41"/>
      <c r="AF2" s="41"/>
      <c r="AG2" s="41"/>
      <c r="AH2" s="41"/>
      <c r="AI2" s="41"/>
    </row>
    <row r="3" spans="2:37" ht="13.5" customHeight="1">
      <c r="B3" s="211"/>
      <c r="C3" s="211"/>
      <c r="D3" s="211"/>
      <c r="E3" s="211"/>
      <c r="F3" s="211"/>
      <c r="G3" s="211"/>
      <c r="H3" s="211"/>
      <c r="I3" s="211"/>
      <c r="J3" s="41"/>
      <c r="K3" s="41"/>
      <c r="L3" s="41"/>
      <c r="M3" s="41"/>
      <c r="N3" s="41"/>
      <c r="O3" s="41"/>
      <c r="P3" s="41"/>
      <c r="Q3" s="41"/>
      <c r="R3" s="41"/>
      <c r="S3" s="41"/>
      <c r="T3" s="41"/>
      <c r="U3" s="41"/>
      <c r="V3" s="41"/>
      <c r="W3" s="41"/>
      <c r="X3" s="41"/>
      <c r="Y3" s="41"/>
      <c r="Z3" s="41"/>
      <c r="AA3" s="41"/>
      <c r="AB3" s="41"/>
      <c r="AC3" s="41"/>
      <c r="AD3" s="41"/>
      <c r="AE3" s="41"/>
      <c r="AF3" s="41"/>
      <c r="AG3" s="41"/>
      <c r="AH3" s="41"/>
      <c r="AI3" s="41"/>
    </row>
    <row r="4" spans="2:37" ht="27" customHeight="1">
      <c r="B4" s="205" t="s">
        <v>424</v>
      </c>
      <c r="C4" s="205"/>
      <c r="D4" s="206"/>
      <c r="E4" s="206"/>
      <c r="F4" s="206"/>
      <c r="G4" s="206"/>
      <c r="H4" s="206"/>
      <c r="I4" s="206"/>
      <c r="J4" s="206"/>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row>
    <row r="5" spans="2:37" ht="27" customHeight="1">
      <c r="B5" s="205" t="s">
        <v>45</v>
      </c>
      <c r="C5" s="205"/>
      <c r="D5" s="206"/>
      <c r="E5" s="206"/>
      <c r="F5" s="206"/>
      <c r="G5" s="206"/>
      <c r="H5" s="206"/>
      <c r="I5" s="206"/>
      <c r="J5" s="206"/>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row>
    <row r="7" spans="2:37">
      <c r="I7" s="44" t="s">
        <v>11</v>
      </c>
    </row>
    <row r="8" spans="2:37" ht="21" customHeight="1" thickBot="1">
      <c r="B8" s="45" t="s">
        <v>28</v>
      </c>
      <c r="C8" s="45" t="s">
        <v>31</v>
      </c>
      <c r="D8" s="45" t="s">
        <v>29</v>
      </c>
      <c r="E8" s="45" t="s">
        <v>32</v>
      </c>
      <c r="F8" s="45" t="s">
        <v>114</v>
      </c>
      <c r="G8" s="45" t="s">
        <v>115</v>
      </c>
      <c r="H8" s="45" t="s">
        <v>116</v>
      </c>
      <c r="I8" s="45" t="s">
        <v>117</v>
      </c>
    </row>
    <row r="9" spans="2:37" ht="16.8" thickTop="1">
      <c r="B9" s="203" t="s">
        <v>46</v>
      </c>
      <c r="C9" s="203" t="s">
        <v>37</v>
      </c>
      <c r="D9" s="46" t="s">
        <v>80</v>
      </c>
      <c r="E9" s="203" t="s">
        <v>30</v>
      </c>
      <c r="F9" s="46" t="s">
        <v>34</v>
      </c>
      <c r="G9" s="207" t="s">
        <v>35</v>
      </c>
      <c r="H9" s="47" t="s">
        <v>36</v>
      </c>
      <c r="I9" s="209" t="s">
        <v>119</v>
      </c>
    </row>
    <row r="10" spans="2:37" ht="50.4" customHeight="1">
      <c r="B10" s="204"/>
      <c r="C10" s="204"/>
      <c r="D10" s="48" t="s">
        <v>33</v>
      </c>
      <c r="E10" s="204"/>
      <c r="F10" s="49" t="s">
        <v>113</v>
      </c>
      <c r="G10" s="208"/>
      <c r="H10" s="50" t="s">
        <v>118</v>
      </c>
      <c r="I10" s="210"/>
    </row>
    <row r="11" spans="2:37" ht="49.95" customHeight="1" thickBot="1">
      <c r="B11" s="51">
        <f>I27</f>
        <v>300000</v>
      </c>
      <c r="C11" s="97">
        <v>0</v>
      </c>
      <c r="D11" s="52">
        <f>+B11-C11</f>
        <v>300000</v>
      </c>
      <c r="E11" s="52">
        <f>VLOOKUP(B19,B48:C56,2,FALSE)</f>
        <v>400000</v>
      </c>
      <c r="F11" s="52">
        <f>MIN(D11,E11)</f>
        <v>300000</v>
      </c>
      <c r="G11" s="53" t="s">
        <v>57</v>
      </c>
      <c r="H11" s="54">
        <f>ROUNDDOWN(F11*3/4,-3)</f>
        <v>225000</v>
      </c>
      <c r="I11" s="55">
        <f>B11-C11-H11</f>
        <v>75000</v>
      </c>
    </row>
    <row r="12" spans="2:37" ht="13.8" thickTop="1">
      <c r="C12" s="56" t="str">
        <f>IF(C11="","※寄付金等の該当が無い場合は、「0」で入力してください。","")</f>
        <v/>
      </c>
    </row>
    <row r="13" spans="2:37" ht="11.4" customHeight="1"/>
    <row r="14" spans="2:37" ht="12.45" customHeight="1">
      <c r="F14" s="44"/>
      <c r="H14" s="44"/>
    </row>
    <row r="15" spans="2:37" ht="36" customHeight="1">
      <c r="B15" s="211" t="s">
        <v>100</v>
      </c>
      <c r="C15" s="211"/>
      <c r="D15" s="211"/>
      <c r="E15" s="211"/>
      <c r="F15" s="211"/>
      <c r="G15" s="211"/>
      <c r="H15" s="211"/>
      <c r="I15" s="211"/>
    </row>
    <row r="16" spans="2:37" ht="40.950000000000003" customHeight="1">
      <c r="B16" s="219" t="s">
        <v>308</v>
      </c>
      <c r="C16" s="219"/>
      <c r="D16" s="219"/>
      <c r="E16" s="219"/>
      <c r="F16" s="219"/>
      <c r="G16" s="219"/>
      <c r="H16" s="219"/>
      <c r="I16" s="219"/>
    </row>
    <row r="17" spans="1:11">
      <c r="B17" s="2"/>
      <c r="C17" s="2"/>
      <c r="D17" s="2"/>
      <c r="E17" s="2"/>
      <c r="F17" s="2"/>
      <c r="G17" s="2"/>
      <c r="H17" s="2"/>
      <c r="I17" s="2"/>
    </row>
    <row r="18" spans="1:11" ht="25.2" customHeight="1" thickBot="1">
      <c r="B18" s="57" t="s">
        <v>183</v>
      </c>
      <c r="C18" s="2"/>
      <c r="D18" s="2"/>
      <c r="E18" s="2"/>
      <c r="F18" s="2"/>
      <c r="G18" s="2"/>
      <c r="H18" s="2"/>
      <c r="I18" s="2"/>
    </row>
    <row r="19" spans="1:11" ht="33" customHeight="1" thickTop="1" thickBot="1">
      <c r="B19" s="216" t="s">
        <v>294</v>
      </c>
      <c r="C19" s="217"/>
      <c r="D19" s="217"/>
      <c r="E19" s="218"/>
      <c r="F19" s="220" t="str">
        <f>VLOOKUP($B19,$B$48:$D$56,3,FALSE)</f>
        <v>本体の購入に要する費用（消費税及び地方消費税は除く。）</v>
      </c>
      <c r="G19" s="220"/>
      <c r="H19" s="220"/>
      <c r="I19" s="220"/>
    </row>
    <row r="20" spans="1:11" s="58" customFormat="1" ht="24" customHeight="1" thickTop="1">
      <c r="B20" s="221" t="s">
        <v>514</v>
      </c>
      <c r="C20" s="222"/>
      <c r="D20" s="223"/>
      <c r="E20" s="59" t="s">
        <v>296</v>
      </c>
      <c r="F20" s="59" t="s">
        <v>446</v>
      </c>
      <c r="G20" s="59" t="s">
        <v>447</v>
      </c>
      <c r="H20" s="59" t="s">
        <v>26</v>
      </c>
      <c r="I20" s="59" t="s">
        <v>47</v>
      </c>
    </row>
    <row r="21" spans="1:11" ht="24" customHeight="1">
      <c r="A21" s="60"/>
      <c r="B21" s="224" t="s">
        <v>500</v>
      </c>
      <c r="C21" s="225"/>
      <c r="D21" s="226"/>
      <c r="E21" s="98" t="s">
        <v>431</v>
      </c>
      <c r="F21" s="99">
        <v>330000</v>
      </c>
      <c r="G21" s="99">
        <v>300000</v>
      </c>
      <c r="H21" s="100">
        <v>1</v>
      </c>
      <c r="I21" s="61">
        <f>IF(OR(B19="選択してください",B21="",F21="",G21="",H21=""),"未入力事項があります",G21*H21)</f>
        <v>300000</v>
      </c>
    </row>
    <row r="22" spans="1:11" ht="24" customHeight="1">
      <c r="A22" s="60"/>
      <c r="B22" s="224"/>
      <c r="C22" s="225"/>
      <c r="D22" s="226"/>
      <c r="E22" s="98"/>
      <c r="F22" s="101"/>
      <c r="G22" s="99"/>
      <c r="H22" s="102"/>
      <c r="I22" s="62">
        <f t="shared" ref="I22:I24" si="0">G22*H22</f>
        <v>0</v>
      </c>
    </row>
    <row r="23" spans="1:11" ht="24" customHeight="1">
      <c r="A23" s="60"/>
      <c r="B23" s="224"/>
      <c r="C23" s="225"/>
      <c r="D23" s="226"/>
      <c r="E23" s="98"/>
      <c r="F23" s="101"/>
      <c r="G23" s="99"/>
      <c r="H23" s="102"/>
      <c r="I23" s="62">
        <f t="shared" si="0"/>
        <v>0</v>
      </c>
    </row>
    <row r="24" spans="1:11" ht="24" customHeight="1" thickBot="1">
      <c r="A24" s="60"/>
      <c r="B24" s="224"/>
      <c r="C24" s="225"/>
      <c r="D24" s="226"/>
      <c r="E24" s="98"/>
      <c r="F24" s="101"/>
      <c r="G24" s="99"/>
      <c r="H24" s="102"/>
      <c r="I24" s="62">
        <f t="shared" si="0"/>
        <v>0</v>
      </c>
    </row>
    <row r="25" spans="1:11" ht="24" customHeight="1" thickTop="1">
      <c r="A25" s="60"/>
      <c r="B25" s="63"/>
      <c r="C25" s="64"/>
      <c r="D25" s="64"/>
      <c r="E25" s="64"/>
      <c r="F25" s="65"/>
      <c r="G25" s="65"/>
      <c r="H25" s="66" t="s">
        <v>81</v>
      </c>
      <c r="I25" s="67">
        <f>SUM(I21:I24)</f>
        <v>300000</v>
      </c>
      <c r="K25" s="68"/>
    </row>
    <row r="26" spans="1:11" ht="24" customHeight="1" thickBot="1">
      <c r="B26" s="103" t="str">
        <f>IF(OR(AND(F19="本体の購入に要する費用（消費税及び地方消費税は除く。）",I25&gt;=1600000),AND(F19="本体の機器費及び設置に係る工事費（消費税及び地方消費税を除く。）",I25&gt;=2500000)),"入札の公告方法が分かる資料を添付してください。",IF(AND(F19="本体の購入に要する費用（消費税及び地方消費税は除く。）",I25&gt;500000),"複数見積の結果が分かる資料を添付してください。",""))</f>
        <v/>
      </c>
      <c r="C26" s="69"/>
      <c r="D26" s="69"/>
      <c r="E26" s="69"/>
      <c r="F26" s="69"/>
      <c r="G26" s="69"/>
      <c r="H26" s="69"/>
      <c r="I26" s="70" t="str">
        <f>IF(I25=0,"申請する機器の内容・支出予定月・単価・数量を入力してください。","")</f>
        <v/>
      </c>
    </row>
    <row r="27" spans="1:11" ht="24" customHeight="1" thickTop="1" thickBot="1">
      <c r="A27" s="60"/>
      <c r="B27" s="213" t="s">
        <v>99</v>
      </c>
      <c r="C27" s="214"/>
      <c r="D27" s="214"/>
      <c r="E27" s="214"/>
      <c r="F27" s="214"/>
      <c r="G27" s="214"/>
      <c r="H27" s="215"/>
      <c r="I27" s="71">
        <f>I25</f>
        <v>300000</v>
      </c>
    </row>
    <row r="28" spans="1:11" ht="16.2" customHeight="1" thickTop="1">
      <c r="B28" s="57"/>
      <c r="C28" s="57"/>
      <c r="D28" s="57"/>
      <c r="E28" s="57"/>
      <c r="F28" s="57"/>
      <c r="G28" s="57"/>
      <c r="H28" s="57"/>
      <c r="I28" s="57"/>
    </row>
    <row r="29" spans="1:11" ht="35.4" customHeight="1">
      <c r="B29" s="211" t="s">
        <v>303</v>
      </c>
      <c r="C29" s="211"/>
      <c r="D29" s="211"/>
      <c r="E29" s="211"/>
      <c r="F29" s="211"/>
      <c r="G29" s="211"/>
      <c r="H29" s="211"/>
      <c r="I29" s="211"/>
    </row>
    <row r="30" spans="1:11" ht="19.95" customHeight="1">
      <c r="B30" s="72"/>
      <c r="C30" s="72"/>
      <c r="D30" s="72"/>
      <c r="E30" s="72"/>
      <c r="F30" s="72"/>
      <c r="G30" s="72"/>
      <c r="H30" s="72"/>
      <c r="I30" s="72"/>
    </row>
    <row r="31" spans="1:11" ht="31.2" customHeight="1">
      <c r="B31" s="212" t="s">
        <v>95</v>
      </c>
      <c r="C31" s="212"/>
      <c r="D31" s="212"/>
      <c r="E31" s="212"/>
      <c r="F31" s="212"/>
      <c r="G31" s="212"/>
      <c r="H31" s="212"/>
      <c r="I31" s="212"/>
    </row>
    <row r="32" spans="1:11" ht="11.4" customHeight="1"/>
    <row r="34" spans="2:5" hidden="1"/>
    <row r="35" spans="2:5" hidden="1"/>
    <row r="36" spans="2:5" hidden="1">
      <c r="C36" s="42" t="s">
        <v>425</v>
      </c>
      <c r="E36" s="42" t="s">
        <v>89</v>
      </c>
    </row>
    <row r="37" spans="2:5" hidden="1">
      <c r="C37" s="42" t="s">
        <v>426</v>
      </c>
      <c r="E37" s="42" t="s">
        <v>95</v>
      </c>
    </row>
    <row r="38" spans="2:5" hidden="1">
      <c r="C38" s="42" t="s">
        <v>427</v>
      </c>
      <c r="E38" s="42" t="s">
        <v>104</v>
      </c>
    </row>
    <row r="39" spans="2:5" hidden="1">
      <c r="C39" s="42" t="s">
        <v>428</v>
      </c>
    </row>
    <row r="40" spans="2:5" hidden="1">
      <c r="C40" s="42" t="s">
        <v>429</v>
      </c>
    </row>
    <row r="41" spans="2:5" hidden="1">
      <c r="C41" s="42" t="s">
        <v>430</v>
      </c>
    </row>
    <row r="42" spans="2:5" hidden="1">
      <c r="C42" s="42" t="s">
        <v>431</v>
      </c>
    </row>
    <row r="43" spans="2:5" hidden="1">
      <c r="C43" s="42" t="s">
        <v>432</v>
      </c>
    </row>
    <row r="44" spans="2:5" hidden="1">
      <c r="C44" s="42" t="s">
        <v>433</v>
      </c>
    </row>
    <row r="45" spans="2:5" hidden="1">
      <c r="C45" s="42" t="s">
        <v>434</v>
      </c>
    </row>
    <row r="46" spans="2:5" hidden="1">
      <c r="C46" s="42" t="s">
        <v>435</v>
      </c>
    </row>
    <row r="47" spans="2:5" hidden="1">
      <c r="C47" s="42" t="s">
        <v>436</v>
      </c>
    </row>
    <row r="48" spans="2:5" hidden="1">
      <c r="B48" s="42" t="s">
        <v>89</v>
      </c>
      <c r="C48" s="42">
        <v>0</v>
      </c>
      <c r="D48" s="42" t="s">
        <v>98</v>
      </c>
    </row>
    <row r="49" spans="2:4" hidden="1">
      <c r="B49" s="42" t="s">
        <v>83</v>
      </c>
      <c r="C49" s="73">
        <v>5000000</v>
      </c>
      <c r="D49" s="42" t="s">
        <v>285</v>
      </c>
    </row>
    <row r="50" spans="2:4" hidden="1">
      <c r="B50" s="42" t="s">
        <v>84</v>
      </c>
      <c r="C50" s="73">
        <v>800000</v>
      </c>
      <c r="D50" s="42" t="s">
        <v>284</v>
      </c>
    </row>
    <row r="51" spans="2:4" hidden="1">
      <c r="B51" s="42" t="s">
        <v>85</v>
      </c>
      <c r="C51" s="73">
        <v>1300000</v>
      </c>
      <c r="D51" s="42" t="s">
        <v>88</v>
      </c>
    </row>
    <row r="52" spans="2:4" hidden="1">
      <c r="B52" s="42" t="s">
        <v>294</v>
      </c>
      <c r="C52" s="73">
        <v>400000</v>
      </c>
      <c r="D52" s="42" t="s">
        <v>87</v>
      </c>
    </row>
    <row r="53" spans="2:4" hidden="1">
      <c r="B53" s="42" t="s">
        <v>295</v>
      </c>
      <c r="C53" s="73">
        <v>250000</v>
      </c>
      <c r="D53" s="42" t="s">
        <v>87</v>
      </c>
    </row>
    <row r="54" spans="2:4" hidden="1">
      <c r="B54" s="42" t="s">
        <v>86</v>
      </c>
      <c r="C54" s="73">
        <v>500000</v>
      </c>
      <c r="D54" s="42" t="s">
        <v>88</v>
      </c>
    </row>
    <row r="55" spans="2:4" hidden="1">
      <c r="B55" s="42" t="s">
        <v>96</v>
      </c>
      <c r="C55" s="73">
        <v>1300000</v>
      </c>
      <c r="D55" s="42" t="s">
        <v>88</v>
      </c>
    </row>
    <row r="56" spans="2:4" hidden="1">
      <c r="B56" s="42" t="s">
        <v>97</v>
      </c>
      <c r="C56" s="73">
        <v>750000</v>
      </c>
      <c r="D56" s="42" t="s">
        <v>88</v>
      </c>
    </row>
    <row r="57" spans="2:4" hidden="1"/>
  </sheetData>
  <sheetProtection algorithmName="SHA-512" hashValue="6l8weWYIF9P31UZfz+QQqeibeO3ktfrimQCYchicB2Kc2kc1yjlf6qqLdMiQ5kud6l+PN/nSn38GUEVVJRIEgQ==" saltValue="YZcVMaw7chro6X+p3+h4xQ==" spinCount="100000" sheet="1" selectLockedCells="1"/>
  <mergeCells count="21">
    <mergeCell ref="B31:I31"/>
    <mergeCell ref="B29:I29"/>
    <mergeCell ref="B27:H27"/>
    <mergeCell ref="B19:E19"/>
    <mergeCell ref="B15:I15"/>
    <mergeCell ref="B16:I16"/>
    <mergeCell ref="F19:I19"/>
    <mergeCell ref="B20:D20"/>
    <mergeCell ref="B21:D21"/>
    <mergeCell ref="B22:D22"/>
    <mergeCell ref="B23:D23"/>
    <mergeCell ref="B24:D24"/>
    <mergeCell ref="G1:I1"/>
    <mergeCell ref="E9:E10"/>
    <mergeCell ref="B9:B10"/>
    <mergeCell ref="C9:C10"/>
    <mergeCell ref="B4:J4"/>
    <mergeCell ref="B5:J5"/>
    <mergeCell ref="G9:G10"/>
    <mergeCell ref="I9:I10"/>
    <mergeCell ref="B2:I3"/>
  </mergeCells>
  <phoneticPr fontId="3"/>
  <conditionalFormatting sqref="B2:I3">
    <cfRule type="cellIs" dxfId="6" priority="2" operator="equal">
      <formula>"下部に未選択の項目がございますので、必ず確認し選択してください。"</formula>
    </cfRule>
  </conditionalFormatting>
  <conditionalFormatting sqref="B31:I31">
    <cfRule type="cellIs" dxfId="5" priority="3" operator="equal">
      <formula>"選択してください"</formula>
    </cfRule>
  </conditionalFormatting>
  <conditionalFormatting sqref="F19:I19">
    <cfRule type="cellIs" dxfId="4" priority="6" operator="equal">
      <formula>"左枠に申請する「機器種別」を選択してください。"</formula>
    </cfRule>
  </conditionalFormatting>
  <conditionalFormatting sqref="I21">
    <cfRule type="cellIs" dxfId="3" priority="4" operator="equal">
      <formula>"未入力事項があります"</formula>
    </cfRule>
  </conditionalFormatting>
  <dataValidations count="3">
    <dataValidation type="list" allowBlank="1" showInputMessage="1" showErrorMessage="1" sqref="E21:E24" xr:uid="{00000000-0002-0000-0200-000000000000}">
      <formula1>$C$36:$C$47</formula1>
    </dataValidation>
    <dataValidation type="list" allowBlank="1" showInputMessage="1" showErrorMessage="1" sqref="B19:E19" xr:uid="{00000000-0002-0000-0200-000001000000}">
      <formula1>$B$48:$B$56</formula1>
    </dataValidation>
    <dataValidation type="list" allowBlank="1" showInputMessage="1" showErrorMessage="1" sqref="B31:I31" xr:uid="{00000000-0002-0000-0200-000002000000}">
      <formula1>$E$36:$E$38</formula1>
    </dataValidation>
  </dataValidations>
  <printOptions horizontalCentered="1"/>
  <pageMargins left="0.70866141732283472" right="0.70866141732283472" top="0.74803149606299213" bottom="0.74803149606299213" header="0.31496062992125984" footer="0.31496062992125984"/>
  <pageSetup paperSize="9" scale="68"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rgb="FFCCFFFF"/>
  </sheetPr>
  <dimension ref="A1:K50"/>
  <sheetViews>
    <sheetView view="pageBreakPreview" zoomScale="115" zoomScaleNormal="100" zoomScaleSheetLayoutView="115" workbookViewId="0">
      <selection activeCell="H1" sqref="H1:K1048576"/>
    </sheetView>
  </sheetViews>
  <sheetFormatPr defaultColWidth="9" defaultRowHeight="13.2"/>
  <cols>
    <col min="1" max="1" width="25.21875" style="3" customWidth="1"/>
    <col min="2" max="3" width="9" style="3"/>
    <col min="4" max="4" width="4.6640625" style="3" customWidth="1"/>
    <col min="5" max="5" width="13.77734375" style="3" customWidth="1"/>
    <col min="6" max="6" width="13.88671875" style="3" customWidth="1"/>
    <col min="7" max="7" width="11.6640625" style="3" customWidth="1"/>
    <col min="8" max="11" width="9" style="3" hidden="1" customWidth="1"/>
    <col min="12" max="16384" width="9" style="3"/>
  </cols>
  <sheetData>
    <row r="1" spans="1:11">
      <c r="A1" s="1" t="s">
        <v>78</v>
      </c>
      <c r="C1" s="26" t="s">
        <v>309</v>
      </c>
      <c r="D1" s="229" t="str">
        <f>IF(基本情報シート!B19="","",基本情報シート!B19)</f>
        <v>ひがししんじゅく特別養護老人ホーム</v>
      </c>
      <c r="E1" s="229"/>
      <c r="F1" s="229"/>
      <c r="G1" s="229"/>
      <c r="H1" s="4"/>
      <c r="I1" s="4"/>
    </row>
    <row r="2" spans="1:11">
      <c r="A2" s="5"/>
    </row>
    <row r="3" spans="1:11">
      <c r="A3" s="5"/>
    </row>
    <row r="4" spans="1:11" ht="19.2">
      <c r="A4" s="230" t="s">
        <v>51</v>
      </c>
      <c r="B4" s="231"/>
      <c r="C4" s="231"/>
      <c r="D4" s="231"/>
      <c r="E4" s="231"/>
      <c r="F4" s="231"/>
      <c r="G4" s="231"/>
    </row>
    <row r="5" spans="1:11">
      <c r="A5" s="5"/>
    </row>
    <row r="6" spans="1:11">
      <c r="A6" s="5"/>
    </row>
    <row r="7" spans="1:11">
      <c r="A7" s="5" t="s">
        <v>52</v>
      </c>
    </row>
    <row r="8" spans="1:11">
      <c r="A8" s="5"/>
    </row>
    <row r="9" spans="1:11">
      <c r="A9" s="5"/>
      <c r="H9" s="3" t="s">
        <v>402</v>
      </c>
      <c r="I9" s="3" t="s">
        <v>403</v>
      </c>
      <c r="J9" s="3" t="s">
        <v>457</v>
      </c>
      <c r="K9" s="3" t="s">
        <v>405</v>
      </c>
    </row>
    <row r="10" spans="1:11" ht="164.4" customHeight="1">
      <c r="A10" s="228" t="str">
        <f>IF(基本情報シート!B15=H9,H10,IF(基本情報シート!B15=I9,I10,IF(基本情報シート!B15=J9,J10,K10)))</f>
        <v>　社会福祉施設等への非常用電源等整備促進事業補助金交付要綱（令和6年5月1日付6福祉高施第106号。（改正）令和７年４月24日付７福祉高施第127号。以下「交付要綱」という。）第11条の規定に基づく補助金交付申請を行うに当たり、当該申請により補助金等の交付を受けようとする者（法人その他の団体にあっては、代表者、役員又は使用人その他の従業員若しくは構成員を含む。）が東京都暴力団排除条例第２条第２号に規定する暴力団、同条第３号に規定する暴力団員又は同条第４号に規定する暴力団関係者（以下「暴力団員等」という。）に該当せず、かつ将来にわたっても該当しないことをここに誓約いたします。
　また、この誓約に違反又は相違があり、同要綱別記１補助条件６（１）の規定により補助金等の交付の決定の取消しを受けた場合において、同要綱別記１補助条件７の規定に基づき返還を命じられたときは、これに異議なく応じることを誓約いたします。
　あわせて、知事が必要と認めた場合には、暴力団員等であるか否かの確認のため、警視庁へ照会がなされることに同意いたします。</v>
      </c>
      <c r="B10" s="232"/>
      <c r="C10" s="232"/>
      <c r="D10" s="232"/>
      <c r="E10" s="232"/>
      <c r="F10" s="232"/>
      <c r="G10" s="232"/>
      <c r="H10" s="27" t="s">
        <v>516</v>
      </c>
      <c r="I10" s="27" t="s">
        <v>458</v>
      </c>
      <c r="J10" s="27" t="s">
        <v>459</v>
      </c>
      <c r="K10" s="27" t="s">
        <v>460</v>
      </c>
    </row>
    <row r="11" spans="1:11">
      <c r="A11" s="5"/>
    </row>
    <row r="12" spans="1:11" ht="106.8" customHeight="1">
      <c r="A12" s="228" t="str">
        <f>IF(基本情報シート!B15=H9,H12,IF(基本情報シート!B15=I9,I12,IF(基本情報シート!B15=J9,J12,K12)))</f>
        <v>　交付要綱第11条の規定に基づき、今回補助金交付申請を行う施設は、令和６年度、東京都が実施する「社会福祉施設等への非常用電源等整備促進事業」による補助を受けていません。
　また、この誓約に違反又は相違があり、同要綱別記１補助条件６（１）の規定により補助金等の交付の決定の取消しを受けた場合において、同要綱別記１補助条件７の規定に基づき返還を命じられたときは、これに異議なく応じることを誓約いたします。
＊交付要綱第９条の規定に基づき、補助は１施設につき１回限りです。</v>
      </c>
      <c r="B12" s="232"/>
      <c r="C12" s="232"/>
      <c r="D12" s="232"/>
      <c r="E12" s="232"/>
      <c r="F12" s="232"/>
      <c r="G12" s="232"/>
      <c r="H12" s="27" t="s">
        <v>461</v>
      </c>
      <c r="I12" s="27" t="s">
        <v>462</v>
      </c>
      <c r="J12" s="27" t="s">
        <v>463</v>
      </c>
      <c r="K12" s="27" t="s">
        <v>462</v>
      </c>
    </row>
    <row r="13" spans="1:11">
      <c r="A13" s="28"/>
    </row>
    <row r="14" spans="1:11">
      <c r="A14" s="5" t="str">
        <f>IF('第１号様式(交付申請)'!Y2="令和　　年　　月　　日","令和　　年　　月　　日",'第１号様式(交付申請)'!Y2)</f>
        <v>令和　７年　７月　１日</v>
      </c>
    </row>
    <row r="15" spans="1:11">
      <c r="A15" s="5"/>
    </row>
    <row r="16" spans="1:11">
      <c r="A16" s="5"/>
      <c r="C16" s="233" t="s">
        <v>53</v>
      </c>
      <c r="D16" s="234" t="str">
        <f>IF(基本情報シート!B11="","",基本情報シート!B11)</f>
        <v>東京都新宿区西新宿○丁目△番□号</v>
      </c>
      <c r="E16" s="234"/>
      <c r="F16" s="234"/>
      <c r="G16" s="234"/>
    </row>
    <row r="17" spans="1:7">
      <c r="A17" s="6"/>
      <c r="C17" s="233"/>
      <c r="D17" s="234"/>
      <c r="E17" s="234"/>
      <c r="F17" s="234"/>
      <c r="G17" s="234"/>
    </row>
    <row r="18" spans="1:7">
      <c r="A18" s="6"/>
      <c r="C18" s="2"/>
    </row>
    <row r="19" spans="1:7">
      <c r="A19" s="5"/>
      <c r="C19" s="3" t="s">
        <v>2</v>
      </c>
      <c r="D19" s="227" t="str">
        <f>IF(基本情報シート!B8="","",基本情報シート!B8)</f>
        <v>社会福祉法人とうきょうのかい</v>
      </c>
      <c r="E19" s="227"/>
      <c r="F19" s="227"/>
      <c r="G19" s="227"/>
    </row>
    <row r="20" spans="1:7">
      <c r="A20" s="6"/>
    </row>
    <row r="21" spans="1:7">
      <c r="A21" s="6"/>
      <c r="C21" s="227" t="s">
        <v>54</v>
      </c>
      <c r="D21" s="227"/>
      <c r="E21" s="227" t="str">
        <f>IF(基本情報シート!B11="","",基本情報シート!B9&amp;"　"&amp;基本情報シート!B10)</f>
        <v>代表理事　東京　はなこ</v>
      </c>
      <c r="F21" s="227"/>
      <c r="G21" s="227"/>
    </row>
    <row r="22" spans="1:7">
      <c r="A22" s="5"/>
    </row>
    <row r="23" spans="1:7">
      <c r="A23" s="5"/>
    </row>
    <row r="24" spans="1:7" ht="108.6" customHeight="1">
      <c r="A24" s="228" t="s">
        <v>55</v>
      </c>
      <c r="B24" s="228"/>
      <c r="C24" s="228"/>
      <c r="D24" s="228"/>
      <c r="E24" s="228"/>
      <c r="F24" s="228"/>
      <c r="G24" s="228"/>
    </row>
    <row r="25" spans="1:7">
      <c r="A25" s="5"/>
    </row>
    <row r="26" spans="1:7">
      <c r="A26" s="5"/>
    </row>
    <row r="27" spans="1:7">
      <c r="A27" s="5"/>
    </row>
    <row r="28" spans="1:7">
      <c r="A28" s="5"/>
    </row>
    <row r="29" spans="1:7">
      <c r="A29" s="5"/>
    </row>
    <row r="30" spans="1:7">
      <c r="A30" s="5"/>
    </row>
    <row r="31" spans="1:7">
      <c r="A31" s="5"/>
    </row>
    <row r="32" spans="1:7">
      <c r="A32" s="5"/>
    </row>
    <row r="33" spans="1:1">
      <c r="A33" s="5"/>
    </row>
    <row r="34" spans="1:1">
      <c r="A34" s="5"/>
    </row>
    <row r="35" spans="1:1">
      <c r="A35" s="5"/>
    </row>
    <row r="36" spans="1:1">
      <c r="A36" s="5"/>
    </row>
    <row r="37" spans="1:1">
      <c r="A37" s="5"/>
    </row>
    <row r="38" spans="1:1">
      <c r="A38" s="5"/>
    </row>
    <row r="39" spans="1:1">
      <c r="A39" s="5"/>
    </row>
    <row r="40" spans="1:1">
      <c r="A40" s="5"/>
    </row>
    <row r="41" spans="1:1">
      <c r="A41" s="5"/>
    </row>
    <row r="42" spans="1:1">
      <c r="A42" s="5"/>
    </row>
    <row r="43" spans="1:1">
      <c r="A43" s="5"/>
    </row>
    <row r="44" spans="1:1">
      <c r="A44" s="5"/>
    </row>
    <row r="45" spans="1:1">
      <c r="A45" s="5"/>
    </row>
    <row r="46" spans="1:1">
      <c r="A46" s="5"/>
    </row>
    <row r="47" spans="1:1">
      <c r="A47" s="5"/>
    </row>
    <row r="48" spans="1:1">
      <c r="A48" s="5"/>
    </row>
    <row r="49" spans="1:1">
      <c r="A49" s="5"/>
    </row>
    <row r="50" spans="1:1">
      <c r="A50" s="5"/>
    </row>
  </sheetData>
  <sheetProtection algorithmName="SHA-512" hashValue="ENYkceTaOiJWjLqzh8EV5xxPnyB8HDa/uwM7HnHXB5REVTtwQq4pTvC3JwI/9EG8gk1CguFXdAjlOmjn8Yd1jQ==" saltValue="Q1jAgA6W7fQwF51mRKb10w==" spinCount="100000" sheet="1" selectLockedCells="1"/>
  <mergeCells count="10">
    <mergeCell ref="E21:G21"/>
    <mergeCell ref="A24:G24"/>
    <mergeCell ref="D1:G1"/>
    <mergeCell ref="A4:G4"/>
    <mergeCell ref="A10:G10"/>
    <mergeCell ref="C16:C17"/>
    <mergeCell ref="D16:G17"/>
    <mergeCell ref="D19:G19"/>
    <mergeCell ref="C21:D21"/>
    <mergeCell ref="A12:G12"/>
  </mergeCells>
  <phoneticPr fontId="3"/>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CCFFFF"/>
  </sheetPr>
  <dimension ref="A1:BG135"/>
  <sheetViews>
    <sheetView zoomScaleNormal="100" workbookViewId="0">
      <selection activeCell="AJ9" sqref="AJ9:AZ17"/>
    </sheetView>
  </sheetViews>
  <sheetFormatPr defaultColWidth="9" defaultRowHeight="13.2"/>
  <cols>
    <col min="1" max="57" width="1.6640625" style="104" customWidth="1"/>
    <col min="58" max="58" width="10.77734375" style="104" customWidth="1"/>
    <col min="59" max="59" width="10.77734375" style="104" hidden="1" customWidth="1"/>
    <col min="60" max="76" width="10.77734375" style="104" customWidth="1"/>
    <col min="77" max="178" width="1.6640625" style="104" customWidth="1"/>
    <col min="179" max="16384" width="9" style="104"/>
  </cols>
  <sheetData>
    <row r="1" spans="1:59" ht="26.7" customHeight="1">
      <c r="B1" s="105" t="s">
        <v>27</v>
      </c>
      <c r="Y1" s="262" t="s">
        <v>182</v>
      </c>
      <c r="Z1" s="262"/>
      <c r="AA1" s="262"/>
      <c r="AB1" s="262"/>
      <c r="AC1" s="262"/>
      <c r="AD1" s="262"/>
      <c r="AE1" s="262"/>
      <c r="AF1" s="263" t="str">
        <f>IF(基本情報シート!B19="","",基本情報シート!B19)</f>
        <v>ひがししんじゅく特別養護老人ホーム</v>
      </c>
      <c r="AG1" s="263"/>
      <c r="AH1" s="263"/>
      <c r="AI1" s="263"/>
      <c r="AJ1" s="263"/>
      <c r="AK1" s="263"/>
      <c r="AL1" s="263"/>
      <c r="AM1" s="263"/>
      <c r="AN1" s="263"/>
      <c r="AO1" s="263"/>
      <c r="AP1" s="263"/>
      <c r="AQ1" s="263"/>
      <c r="AR1" s="263"/>
      <c r="AS1" s="263"/>
      <c r="AT1" s="263"/>
      <c r="AU1" s="263"/>
      <c r="AV1" s="263"/>
      <c r="AW1" s="263"/>
      <c r="AX1" s="263"/>
      <c r="AY1" s="263"/>
      <c r="AZ1" s="263"/>
    </row>
    <row r="2" spans="1:59" ht="18" customHeight="1">
      <c r="AZ2" s="106"/>
      <c r="BG2" s="2" t="s">
        <v>12</v>
      </c>
    </row>
    <row r="3" spans="1:59" ht="18" customHeight="1">
      <c r="BG3" s="104" t="s">
        <v>13</v>
      </c>
    </row>
    <row r="4" spans="1:59" ht="18" customHeight="1">
      <c r="A4" s="254" t="s">
        <v>49</v>
      </c>
      <c r="B4" s="254"/>
      <c r="C4" s="254"/>
      <c r="D4" s="254"/>
      <c r="E4" s="254"/>
      <c r="F4" s="254"/>
      <c r="G4" s="254"/>
      <c r="H4" s="254"/>
      <c r="I4" s="254"/>
      <c r="J4" s="254"/>
      <c r="K4" s="254"/>
      <c r="L4" s="254"/>
      <c r="M4" s="254"/>
      <c r="N4" s="254"/>
      <c r="O4" s="254"/>
      <c r="P4" s="254"/>
      <c r="Q4" s="254"/>
      <c r="R4" s="254"/>
      <c r="S4" s="254"/>
      <c r="T4" s="254"/>
      <c r="U4" s="254"/>
      <c r="V4" s="254"/>
      <c r="W4" s="254"/>
      <c r="X4" s="254"/>
      <c r="Y4" s="254"/>
      <c r="Z4" s="254"/>
      <c r="AA4" s="254"/>
      <c r="AB4" s="254"/>
      <c r="AC4" s="254"/>
      <c r="AD4" s="254"/>
      <c r="AE4" s="254"/>
      <c r="AF4" s="254"/>
      <c r="AG4" s="254"/>
      <c r="AH4" s="254"/>
      <c r="AI4" s="254"/>
      <c r="AJ4" s="254"/>
      <c r="AK4" s="254"/>
      <c r="AL4" s="254"/>
      <c r="AM4" s="254"/>
      <c r="AN4" s="254"/>
      <c r="AO4" s="254"/>
      <c r="AP4" s="254"/>
      <c r="AQ4" s="254"/>
      <c r="AR4" s="254"/>
      <c r="AS4" s="254"/>
      <c r="AT4" s="254"/>
      <c r="AU4" s="254"/>
      <c r="AV4" s="254"/>
      <c r="AW4" s="254"/>
      <c r="AX4" s="254"/>
      <c r="AY4" s="254"/>
      <c r="AZ4" s="254"/>
      <c r="BG4" s="104" t="s">
        <v>14</v>
      </c>
    </row>
    <row r="5" spans="1:59" ht="18" customHeight="1">
      <c r="BG5" s="104" t="s">
        <v>15</v>
      </c>
    </row>
    <row r="6" spans="1:59" ht="18" customHeight="1">
      <c r="A6" s="106"/>
      <c r="B6" s="106" t="s">
        <v>16</v>
      </c>
      <c r="C6" s="106"/>
      <c r="D6" s="106"/>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06"/>
      <c r="AK6" s="106"/>
      <c r="AL6" s="106"/>
      <c r="AM6" s="106"/>
      <c r="AN6" s="106"/>
      <c r="AO6" s="106"/>
      <c r="AP6" s="106"/>
      <c r="AQ6" s="106"/>
      <c r="AR6" s="106"/>
      <c r="AS6" s="106"/>
      <c r="AT6" s="106"/>
      <c r="AU6" s="106"/>
      <c r="AV6" s="106"/>
      <c r="AW6" s="106"/>
      <c r="AX6" s="106"/>
      <c r="AY6" s="106"/>
      <c r="AZ6" s="106"/>
    </row>
    <row r="7" spans="1:59" ht="18" customHeight="1">
      <c r="A7" s="106"/>
      <c r="B7" s="106"/>
      <c r="C7" s="106"/>
      <c r="D7" s="106"/>
      <c r="E7" s="106"/>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6"/>
      <c r="AF7" s="106"/>
      <c r="AG7" s="106"/>
      <c r="AH7" s="106"/>
      <c r="AI7" s="106"/>
      <c r="AJ7" s="106"/>
      <c r="AK7" s="106"/>
      <c r="AL7" s="106"/>
      <c r="AM7" s="106"/>
      <c r="AN7" s="106"/>
      <c r="AO7" s="106"/>
      <c r="AP7" s="106"/>
      <c r="AQ7" s="106"/>
      <c r="AR7" s="106"/>
      <c r="AS7" s="106"/>
      <c r="AT7" s="106"/>
      <c r="AU7" s="106"/>
      <c r="AV7" s="106"/>
      <c r="AW7" s="106"/>
      <c r="AX7" s="106"/>
      <c r="AY7" s="106"/>
      <c r="AZ7" s="108" t="s">
        <v>11</v>
      </c>
    </row>
    <row r="8" spans="1:59" ht="18" customHeight="1">
      <c r="A8" s="106"/>
      <c r="D8" s="247" t="s">
        <v>17</v>
      </c>
      <c r="E8" s="248"/>
      <c r="F8" s="248"/>
      <c r="G8" s="248"/>
      <c r="H8" s="248"/>
      <c r="I8" s="248"/>
      <c r="J8" s="248"/>
      <c r="K8" s="248"/>
      <c r="L8" s="248"/>
      <c r="M8" s="248"/>
      <c r="N8" s="248"/>
      <c r="O8" s="248"/>
      <c r="P8" s="248"/>
      <c r="Q8" s="248"/>
      <c r="R8" s="249"/>
      <c r="S8" s="247" t="s">
        <v>50</v>
      </c>
      <c r="T8" s="248"/>
      <c r="U8" s="248"/>
      <c r="V8" s="248"/>
      <c r="W8" s="248"/>
      <c r="X8" s="248"/>
      <c r="Y8" s="248"/>
      <c r="Z8" s="248"/>
      <c r="AA8" s="248"/>
      <c r="AB8" s="248"/>
      <c r="AC8" s="248"/>
      <c r="AD8" s="248"/>
      <c r="AE8" s="248"/>
      <c r="AF8" s="248"/>
      <c r="AG8" s="248"/>
      <c r="AH8" s="248"/>
      <c r="AI8" s="249"/>
      <c r="AJ8" s="247" t="s">
        <v>18</v>
      </c>
      <c r="AK8" s="248"/>
      <c r="AL8" s="248"/>
      <c r="AM8" s="248"/>
      <c r="AN8" s="248"/>
      <c r="AO8" s="248"/>
      <c r="AP8" s="248"/>
      <c r="AQ8" s="248"/>
      <c r="AR8" s="248"/>
      <c r="AS8" s="248"/>
      <c r="AT8" s="248"/>
      <c r="AU8" s="248"/>
      <c r="AV8" s="248"/>
      <c r="AW8" s="248"/>
      <c r="AX8" s="248"/>
      <c r="AY8" s="248"/>
      <c r="AZ8" s="249"/>
    </row>
    <row r="9" spans="1:59" ht="18" customHeight="1">
      <c r="A9" s="106"/>
      <c r="B9" s="106"/>
      <c r="C9" s="106"/>
      <c r="D9" s="109"/>
      <c r="E9" s="110"/>
      <c r="F9" s="110"/>
      <c r="G9" s="110"/>
      <c r="H9" s="110"/>
      <c r="I9" s="110"/>
      <c r="J9" s="110"/>
      <c r="K9" s="110"/>
      <c r="L9" s="110"/>
      <c r="M9" s="110"/>
      <c r="N9" s="110"/>
      <c r="O9" s="110"/>
      <c r="P9" s="110"/>
      <c r="Q9" s="110"/>
      <c r="R9" s="111"/>
      <c r="S9" s="109"/>
      <c r="T9" s="110"/>
      <c r="U9" s="110"/>
      <c r="V9" s="110"/>
      <c r="W9" s="110"/>
      <c r="X9" s="110"/>
      <c r="Y9" s="110"/>
      <c r="Z9" s="110"/>
      <c r="AA9" s="110"/>
      <c r="AB9" s="110"/>
      <c r="AC9" s="110"/>
      <c r="AD9" s="110"/>
      <c r="AE9" s="110"/>
      <c r="AF9" s="110"/>
      <c r="AG9" s="110"/>
      <c r="AH9" s="110"/>
      <c r="AI9" s="111"/>
      <c r="AJ9" s="235"/>
      <c r="AK9" s="236"/>
      <c r="AL9" s="236"/>
      <c r="AM9" s="236"/>
      <c r="AN9" s="236"/>
      <c r="AO9" s="236"/>
      <c r="AP9" s="236"/>
      <c r="AQ9" s="236"/>
      <c r="AR9" s="236"/>
      <c r="AS9" s="236"/>
      <c r="AT9" s="236"/>
      <c r="AU9" s="236"/>
      <c r="AV9" s="236"/>
      <c r="AW9" s="236"/>
      <c r="AX9" s="236"/>
      <c r="AY9" s="236"/>
      <c r="AZ9" s="237"/>
    </row>
    <row r="10" spans="1:59" ht="18" customHeight="1">
      <c r="A10" s="106"/>
      <c r="B10" s="106"/>
      <c r="C10" s="106"/>
      <c r="D10" s="253" t="s">
        <v>19</v>
      </c>
      <c r="E10" s="254"/>
      <c r="F10" s="254"/>
      <c r="G10" s="254"/>
      <c r="H10" s="254"/>
      <c r="I10" s="254"/>
      <c r="J10" s="254"/>
      <c r="K10" s="254"/>
      <c r="L10" s="254"/>
      <c r="M10" s="254"/>
      <c r="N10" s="254"/>
      <c r="O10" s="254"/>
      <c r="P10" s="254"/>
      <c r="Q10" s="254"/>
      <c r="R10" s="255"/>
      <c r="S10" s="256">
        <f>'(1)所要額調書・積算内訳書・BCP策定状況'!H11</f>
        <v>225000</v>
      </c>
      <c r="T10" s="257"/>
      <c r="U10" s="257"/>
      <c r="V10" s="257"/>
      <c r="W10" s="257"/>
      <c r="X10" s="257"/>
      <c r="Y10" s="257"/>
      <c r="Z10" s="257"/>
      <c r="AA10" s="257"/>
      <c r="AB10" s="257"/>
      <c r="AC10" s="257"/>
      <c r="AD10" s="257"/>
      <c r="AE10" s="257"/>
      <c r="AF10" s="257"/>
      <c r="AG10" s="257"/>
      <c r="AH10" s="257"/>
      <c r="AI10" s="258"/>
      <c r="AJ10" s="238"/>
      <c r="AK10" s="239"/>
      <c r="AL10" s="239"/>
      <c r="AM10" s="239"/>
      <c r="AN10" s="239"/>
      <c r="AO10" s="239"/>
      <c r="AP10" s="239"/>
      <c r="AQ10" s="239"/>
      <c r="AR10" s="239"/>
      <c r="AS10" s="239"/>
      <c r="AT10" s="239"/>
      <c r="AU10" s="239"/>
      <c r="AV10" s="239"/>
      <c r="AW10" s="239"/>
      <c r="AX10" s="239"/>
      <c r="AY10" s="239"/>
      <c r="AZ10" s="240"/>
    </row>
    <row r="11" spans="1:59" ht="18" customHeight="1">
      <c r="A11" s="106"/>
      <c r="B11" s="106"/>
      <c r="C11" s="106"/>
      <c r="D11" s="112"/>
      <c r="E11" s="106"/>
      <c r="F11" s="106"/>
      <c r="G11" s="106"/>
      <c r="H11" s="106"/>
      <c r="I11" s="106"/>
      <c r="J11" s="106"/>
      <c r="K11" s="106"/>
      <c r="L11" s="106"/>
      <c r="M11" s="106"/>
      <c r="N11" s="106"/>
      <c r="O11" s="106"/>
      <c r="P11" s="106"/>
      <c r="Q11" s="106"/>
      <c r="R11" s="113"/>
      <c r="S11" s="112"/>
      <c r="T11" s="106"/>
      <c r="U11" s="106"/>
      <c r="V11" s="106"/>
      <c r="W11" s="106"/>
      <c r="X11" s="106"/>
      <c r="Y11" s="106"/>
      <c r="Z11" s="106"/>
      <c r="AA11" s="106"/>
      <c r="AB11" s="106"/>
      <c r="AC11" s="106"/>
      <c r="AD11" s="106"/>
      <c r="AE11" s="106"/>
      <c r="AF11" s="106"/>
      <c r="AG11" s="106"/>
      <c r="AH11" s="106"/>
      <c r="AI11" s="113"/>
      <c r="AJ11" s="238"/>
      <c r="AK11" s="239"/>
      <c r="AL11" s="239"/>
      <c r="AM11" s="239"/>
      <c r="AN11" s="239"/>
      <c r="AO11" s="239"/>
      <c r="AP11" s="239"/>
      <c r="AQ11" s="239"/>
      <c r="AR11" s="239"/>
      <c r="AS11" s="239"/>
      <c r="AT11" s="239"/>
      <c r="AU11" s="239"/>
      <c r="AV11" s="239"/>
      <c r="AW11" s="239"/>
      <c r="AX11" s="239"/>
      <c r="AY11" s="239"/>
      <c r="AZ11" s="240"/>
    </row>
    <row r="12" spans="1:59" ht="18" customHeight="1">
      <c r="A12" s="106"/>
      <c r="B12" s="106"/>
      <c r="C12" s="106"/>
      <c r="D12" s="112"/>
      <c r="E12" s="106"/>
      <c r="F12" s="106"/>
      <c r="G12" s="106"/>
      <c r="H12" s="106"/>
      <c r="I12" s="106"/>
      <c r="J12" s="106"/>
      <c r="K12" s="106"/>
      <c r="L12" s="106"/>
      <c r="M12" s="106"/>
      <c r="N12" s="106"/>
      <c r="O12" s="106"/>
      <c r="P12" s="106"/>
      <c r="Q12" s="106"/>
      <c r="R12" s="113"/>
      <c r="S12" s="112"/>
      <c r="T12" s="106"/>
      <c r="U12" s="106"/>
      <c r="V12" s="106"/>
      <c r="W12" s="106"/>
      <c r="X12" s="106"/>
      <c r="Y12" s="106"/>
      <c r="Z12" s="106"/>
      <c r="AA12" s="106"/>
      <c r="AB12" s="106"/>
      <c r="AC12" s="106"/>
      <c r="AD12" s="106"/>
      <c r="AE12" s="106"/>
      <c r="AF12" s="106"/>
      <c r="AG12" s="106"/>
      <c r="AH12" s="106"/>
      <c r="AI12" s="113"/>
      <c r="AJ12" s="238"/>
      <c r="AK12" s="239"/>
      <c r="AL12" s="239"/>
      <c r="AM12" s="239"/>
      <c r="AN12" s="239"/>
      <c r="AO12" s="239"/>
      <c r="AP12" s="239"/>
      <c r="AQ12" s="239"/>
      <c r="AR12" s="239"/>
      <c r="AS12" s="239"/>
      <c r="AT12" s="239"/>
      <c r="AU12" s="239"/>
      <c r="AV12" s="239"/>
      <c r="AW12" s="239"/>
      <c r="AX12" s="239"/>
      <c r="AY12" s="239"/>
      <c r="AZ12" s="240"/>
    </row>
    <row r="13" spans="1:59" ht="18" customHeight="1">
      <c r="A13" s="106"/>
      <c r="B13" s="106"/>
      <c r="C13" s="106"/>
      <c r="D13" s="253" t="s">
        <v>20</v>
      </c>
      <c r="E13" s="254"/>
      <c r="F13" s="254"/>
      <c r="G13" s="254"/>
      <c r="H13" s="254"/>
      <c r="I13" s="254"/>
      <c r="J13" s="254"/>
      <c r="K13" s="254"/>
      <c r="L13" s="254"/>
      <c r="M13" s="254"/>
      <c r="N13" s="254"/>
      <c r="O13" s="254"/>
      <c r="P13" s="254"/>
      <c r="Q13" s="254"/>
      <c r="R13" s="255"/>
      <c r="S13" s="256">
        <f>S18-S10-S16</f>
        <v>75000</v>
      </c>
      <c r="T13" s="257"/>
      <c r="U13" s="257"/>
      <c r="V13" s="257"/>
      <c r="W13" s="257"/>
      <c r="X13" s="257"/>
      <c r="Y13" s="257"/>
      <c r="Z13" s="257"/>
      <c r="AA13" s="257"/>
      <c r="AB13" s="257"/>
      <c r="AC13" s="257"/>
      <c r="AD13" s="257"/>
      <c r="AE13" s="257"/>
      <c r="AF13" s="257"/>
      <c r="AG13" s="257"/>
      <c r="AH13" s="257"/>
      <c r="AI13" s="258"/>
      <c r="AJ13" s="238"/>
      <c r="AK13" s="239"/>
      <c r="AL13" s="239"/>
      <c r="AM13" s="239"/>
      <c r="AN13" s="239"/>
      <c r="AO13" s="239"/>
      <c r="AP13" s="239"/>
      <c r="AQ13" s="239"/>
      <c r="AR13" s="239"/>
      <c r="AS13" s="239"/>
      <c r="AT13" s="239"/>
      <c r="AU13" s="239"/>
      <c r="AV13" s="239"/>
      <c r="AW13" s="239"/>
      <c r="AX13" s="239"/>
      <c r="AY13" s="239"/>
      <c r="AZ13" s="240"/>
    </row>
    <row r="14" spans="1:59" ht="18" customHeight="1">
      <c r="A14" s="106"/>
      <c r="B14" s="106"/>
      <c r="C14" s="106"/>
      <c r="D14" s="112"/>
      <c r="E14" s="106"/>
      <c r="F14" s="106"/>
      <c r="G14" s="106"/>
      <c r="H14" s="106"/>
      <c r="I14" s="106"/>
      <c r="J14" s="106"/>
      <c r="K14" s="106"/>
      <c r="L14" s="106"/>
      <c r="M14" s="106"/>
      <c r="N14" s="106"/>
      <c r="O14" s="106"/>
      <c r="P14" s="106"/>
      <c r="Q14" s="106"/>
      <c r="R14" s="113"/>
      <c r="S14" s="112"/>
      <c r="T14" s="106"/>
      <c r="U14" s="106"/>
      <c r="V14" s="106"/>
      <c r="W14" s="106"/>
      <c r="X14" s="106"/>
      <c r="Y14" s="106"/>
      <c r="Z14" s="106"/>
      <c r="AA14" s="106"/>
      <c r="AB14" s="106"/>
      <c r="AC14" s="106"/>
      <c r="AD14" s="106"/>
      <c r="AE14" s="106"/>
      <c r="AF14" s="106"/>
      <c r="AG14" s="106"/>
      <c r="AH14" s="106"/>
      <c r="AI14" s="113"/>
      <c r="AJ14" s="238"/>
      <c r="AK14" s="239"/>
      <c r="AL14" s="239"/>
      <c r="AM14" s="239"/>
      <c r="AN14" s="239"/>
      <c r="AO14" s="239"/>
      <c r="AP14" s="239"/>
      <c r="AQ14" s="239"/>
      <c r="AR14" s="239"/>
      <c r="AS14" s="239"/>
      <c r="AT14" s="239"/>
      <c r="AU14" s="239"/>
      <c r="AV14" s="239"/>
      <c r="AW14" s="239"/>
      <c r="AX14" s="239"/>
      <c r="AY14" s="239"/>
      <c r="AZ14" s="240"/>
    </row>
    <row r="15" spans="1:59" ht="18" customHeight="1">
      <c r="A15" s="106"/>
      <c r="B15" s="106"/>
      <c r="C15" s="106"/>
      <c r="D15" s="112"/>
      <c r="E15" s="106"/>
      <c r="F15" s="106"/>
      <c r="G15" s="106"/>
      <c r="H15" s="106"/>
      <c r="I15" s="106"/>
      <c r="J15" s="106"/>
      <c r="K15" s="106"/>
      <c r="L15" s="106"/>
      <c r="M15" s="106"/>
      <c r="N15" s="106"/>
      <c r="O15" s="106"/>
      <c r="P15" s="106"/>
      <c r="Q15" s="106"/>
      <c r="R15" s="113"/>
      <c r="S15" s="112"/>
      <c r="T15" s="106"/>
      <c r="U15" s="106"/>
      <c r="V15" s="106"/>
      <c r="W15" s="106"/>
      <c r="X15" s="106"/>
      <c r="Y15" s="106"/>
      <c r="Z15" s="106"/>
      <c r="AA15" s="106"/>
      <c r="AB15" s="106"/>
      <c r="AC15" s="106"/>
      <c r="AD15" s="106"/>
      <c r="AE15" s="106"/>
      <c r="AF15" s="106"/>
      <c r="AG15" s="106"/>
      <c r="AH15" s="106"/>
      <c r="AI15" s="113"/>
      <c r="AJ15" s="238"/>
      <c r="AK15" s="239"/>
      <c r="AL15" s="239"/>
      <c r="AM15" s="239"/>
      <c r="AN15" s="239"/>
      <c r="AO15" s="239"/>
      <c r="AP15" s="239"/>
      <c r="AQ15" s="239"/>
      <c r="AR15" s="239"/>
      <c r="AS15" s="239"/>
      <c r="AT15" s="239"/>
      <c r="AU15" s="239"/>
      <c r="AV15" s="239"/>
      <c r="AW15" s="239"/>
      <c r="AX15" s="239"/>
      <c r="AY15" s="239"/>
      <c r="AZ15" s="240"/>
    </row>
    <row r="16" spans="1:59" ht="18" customHeight="1">
      <c r="A16" s="106"/>
      <c r="B16" s="106"/>
      <c r="C16" s="106"/>
      <c r="D16" s="253" t="s">
        <v>41</v>
      </c>
      <c r="E16" s="254"/>
      <c r="F16" s="254"/>
      <c r="G16" s="254"/>
      <c r="H16" s="254"/>
      <c r="I16" s="254"/>
      <c r="J16" s="254"/>
      <c r="K16" s="254"/>
      <c r="L16" s="254"/>
      <c r="M16" s="254"/>
      <c r="N16" s="254"/>
      <c r="O16" s="254"/>
      <c r="P16" s="254"/>
      <c r="Q16" s="254"/>
      <c r="R16" s="255"/>
      <c r="S16" s="256">
        <f>'(1)所要額調書・積算内訳書・BCP策定状況'!C11</f>
        <v>0</v>
      </c>
      <c r="T16" s="257"/>
      <c r="U16" s="257"/>
      <c r="V16" s="257"/>
      <c r="W16" s="257"/>
      <c r="X16" s="257"/>
      <c r="Y16" s="257"/>
      <c r="Z16" s="257"/>
      <c r="AA16" s="257"/>
      <c r="AB16" s="257"/>
      <c r="AC16" s="257"/>
      <c r="AD16" s="257"/>
      <c r="AE16" s="257"/>
      <c r="AF16" s="257"/>
      <c r="AG16" s="257"/>
      <c r="AH16" s="257"/>
      <c r="AI16" s="258"/>
      <c r="AJ16" s="238"/>
      <c r="AK16" s="239"/>
      <c r="AL16" s="239"/>
      <c r="AM16" s="239"/>
      <c r="AN16" s="239"/>
      <c r="AO16" s="239"/>
      <c r="AP16" s="239"/>
      <c r="AQ16" s="239"/>
      <c r="AR16" s="239"/>
      <c r="AS16" s="239"/>
      <c r="AT16" s="239"/>
      <c r="AU16" s="239"/>
      <c r="AV16" s="239"/>
      <c r="AW16" s="239"/>
      <c r="AX16" s="239"/>
      <c r="AY16" s="239"/>
      <c r="AZ16" s="240"/>
    </row>
    <row r="17" spans="1:52" ht="18" customHeight="1">
      <c r="A17" s="106"/>
      <c r="B17" s="106"/>
      <c r="C17" s="106"/>
      <c r="D17" s="112"/>
      <c r="E17" s="106"/>
      <c r="F17" s="106"/>
      <c r="G17" s="106"/>
      <c r="H17" s="106"/>
      <c r="I17" s="106"/>
      <c r="J17" s="106"/>
      <c r="K17" s="106"/>
      <c r="L17" s="106"/>
      <c r="M17" s="106"/>
      <c r="N17" s="106"/>
      <c r="O17" s="106"/>
      <c r="P17" s="106"/>
      <c r="Q17" s="106"/>
      <c r="R17" s="113"/>
      <c r="S17" s="112"/>
      <c r="T17" s="106"/>
      <c r="U17" s="106"/>
      <c r="V17" s="106"/>
      <c r="W17" s="106"/>
      <c r="X17" s="106"/>
      <c r="Y17" s="106"/>
      <c r="Z17" s="106"/>
      <c r="AA17" s="106"/>
      <c r="AB17" s="106"/>
      <c r="AC17" s="106"/>
      <c r="AD17" s="106"/>
      <c r="AE17" s="106"/>
      <c r="AF17" s="106"/>
      <c r="AG17" s="106"/>
      <c r="AH17" s="106"/>
      <c r="AI17" s="113"/>
      <c r="AJ17" s="241"/>
      <c r="AK17" s="242"/>
      <c r="AL17" s="242"/>
      <c r="AM17" s="242"/>
      <c r="AN17" s="242"/>
      <c r="AO17" s="242"/>
      <c r="AP17" s="242"/>
      <c r="AQ17" s="242"/>
      <c r="AR17" s="242"/>
      <c r="AS17" s="242"/>
      <c r="AT17" s="242"/>
      <c r="AU17" s="242"/>
      <c r="AV17" s="242"/>
      <c r="AW17" s="242"/>
      <c r="AX17" s="242"/>
      <c r="AY17" s="242"/>
      <c r="AZ17" s="243"/>
    </row>
    <row r="18" spans="1:52" ht="18" customHeight="1">
      <c r="A18" s="106"/>
      <c r="D18" s="247" t="s">
        <v>21</v>
      </c>
      <c r="E18" s="248"/>
      <c r="F18" s="248"/>
      <c r="G18" s="248"/>
      <c r="H18" s="248"/>
      <c r="I18" s="248"/>
      <c r="J18" s="248"/>
      <c r="K18" s="248"/>
      <c r="L18" s="248"/>
      <c r="M18" s="248"/>
      <c r="N18" s="248"/>
      <c r="O18" s="248"/>
      <c r="P18" s="248"/>
      <c r="Q18" s="248"/>
      <c r="R18" s="249"/>
      <c r="S18" s="250">
        <f>'(1)所要額調書・積算内訳書・BCP策定状況'!B11</f>
        <v>300000</v>
      </c>
      <c r="T18" s="251"/>
      <c r="U18" s="251"/>
      <c r="V18" s="251"/>
      <c r="W18" s="251"/>
      <c r="X18" s="251"/>
      <c r="Y18" s="251"/>
      <c r="Z18" s="251"/>
      <c r="AA18" s="251"/>
      <c r="AB18" s="251"/>
      <c r="AC18" s="251"/>
      <c r="AD18" s="251"/>
      <c r="AE18" s="251"/>
      <c r="AF18" s="251"/>
      <c r="AG18" s="251"/>
      <c r="AH18" s="251"/>
      <c r="AI18" s="252"/>
      <c r="AJ18" s="114"/>
      <c r="AK18" s="115"/>
      <c r="AL18" s="115"/>
      <c r="AM18" s="115"/>
      <c r="AN18" s="115"/>
      <c r="AO18" s="115"/>
      <c r="AP18" s="115"/>
      <c r="AQ18" s="115"/>
      <c r="AR18" s="115"/>
      <c r="AS18" s="115"/>
      <c r="AT18" s="115"/>
      <c r="AU18" s="115"/>
      <c r="AV18" s="115"/>
      <c r="AW18" s="115"/>
      <c r="AX18" s="115"/>
      <c r="AY18" s="115"/>
      <c r="AZ18" s="116"/>
    </row>
    <row r="19" spans="1:52" ht="18" customHeight="1">
      <c r="A19" s="106"/>
      <c r="D19" s="107"/>
      <c r="E19" s="107"/>
      <c r="F19" s="107"/>
      <c r="G19" s="107"/>
      <c r="H19" s="107"/>
      <c r="I19" s="107"/>
      <c r="J19" s="107"/>
      <c r="K19" s="107"/>
      <c r="L19" s="107"/>
      <c r="M19" s="107"/>
      <c r="N19" s="107"/>
      <c r="O19" s="107"/>
      <c r="P19" s="107"/>
      <c r="Q19" s="107"/>
      <c r="R19" s="107"/>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6"/>
    </row>
    <row r="20" spans="1:52" ht="18" customHeight="1">
      <c r="A20" s="106"/>
      <c r="B20" s="106" t="s">
        <v>22</v>
      </c>
      <c r="C20" s="106"/>
      <c r="D20" s="106"/>
      <c r="E20" s="106"/>
      <c r="F20" s="106"/>
      <c r="G20" s="106"/>
      <c r="H20" s="106"/>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06"/>
      <c r="AV20" s="106"/>
      <c r="AW20" s="106"/>
      <c r="AX20" s="106"/>
      <c r="AY20" s="106"/>
      <c r="AZ20" s="106"/>
    </row>
    <row r="21" spans="1:52" ht="18" customHeight="1">
      <c r="A21" s="106"/>
      <c r="B21" s="106"/>
      <c r="C21" s="106"/>
      <c r="D21" s="106"/>
      <c r="E21" s="106"/>
      <c r="F21" s="106"/>
      <c r="G21" s="106"/>
      <c r="H21" s="106"/>
      <c r="I21" s="106"/>
      <c r="J21" s="106"/>
      <c r="K21" s="106"/>
      <c r="L21" s="106"/>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6"/>
      <c r="AL21" s="106"/>
      <c r="AM21" s="106"/>
      <c r="AN21" s="106"/>
      <c r="AO21" s="106"/>
      <c r="AP21" s="106"/>
      <c r="AQ21" s="106"/>
      <c r="AR21" s="106"/>
      <c r="AS21" s="106"/>
      <c r="AT21" s="106"/>
      <c r="AU21" s="106"/>
      <c r="AV21" s="106"/>
      <c r="AW21" s="106"/>
      <c r="AX21" s="106"/>
      <c r="AY21" s="106"/>
      <c r="AZ21" s="106"/>
    </row>
    <row r="22" spans="1:52" ht="18" customHeight="1">
      <c r="A22" s="106"/>
      <c r="D22" s="247" t="s">
        <v>17</v>
      </c>
      <c r="E22" s="248"/>
      <c r="F22" s="248"/>
      <c r="G22" s="248"/>
      <c r="H22" s="248"/>
      <c r="I22" s="248"/>
      <c r="J22" s="248"/>
      <c r="K22" s="248"/>
      <c r="L22" s="248"/>
      <c r="M22" s="248"/>
      <c r="N22" s="248"/>
      <c r="O22" s="248"/>
      <c r="P22" s="248"/>
      <c r="Q22" s="248"/>
      <c r="R22" s="249"/>
      <c r="S22" s="247" t="s">
        <v>50</v>
      </c>
      <c r="T22" s="248"/>
      <c r="U22" s="248"/>
      <c r="V22" s="248"/>
      <c r="W22" s="248"/>
      <c r="X22" s="248"/>
      <c r="Y22" s="248"/>
      <c r="Z22" s="248"/>
      <c r="AA22" s="248"/>
      <c r="AB22" s="248"/>
      <c r="AC22" s="248"/>
      <c r="AD22" s="248"/>
      <c r="AE22" s="248"/>
      <c r="AF22" s="248"/>
      <c r="AG22" s="248"/>
      <c r="AH22" s="248"/>
      <c r="AI22" s="249"/>
      <c r="AJ22" s="247" t="s">
        <v>18</v>
      </c>
      <c r="AK22" s="248"/>
      <c r="AL22" s="248"/>
      <c r="AM22" s="248"/>
      <c r="AN22" s="248"/>
      <c r="AO22" s="248"/>
      <c r="AP22" s="248"/>
      <c r="AQ22" s="248"/>
      <c r="AR22" s="248"/>
      <c r="AS22" s="248"/>
      <c r="AT22" s="248"/>
      <c r="AU22" s="248"/>
      <c r="AV22" s="248"/>
      <c r="AW22" s="248"/>
      <c r="AX22" s="248"/>
      <c r="AY22" s="248"/>
      <c r="AZ22" s="249"/>
    </row>
    <row r="23" spans="1:52" ht="18" customHeight="1">
      <c r="A23" s="106"/>
      <c r="B23" s="106"/>
      <c r="C23" s="106"/>
      <c r="D23" s="109"/>
      <c r="E23" s="110"/>
      <c r="F23" s="110"/>
      <c r="G23" s="110"/>
      <c r="H23" s="110"/>
      <c r="I23" s="110"/>
      <c r="J23" s="110"/>
      <c r="K23" s="110"/>
      <c r="L23" s="110"/>
      <c r="M23" s="110"/>
      <c r="N23" s="110"/>
      <c r="O23" s="110"/>
      <c r="P23" s="110"/>
      <c r="Q23" s="110"/>
      <c r="R23" s="111"/>
      <c r="S23" s="109"/>
      <c r="T23" s="110"/>
      <c r="U23" s="110"/>
      <c r="V23" s="110"/>
      <c r="W23" s="110"/>
      <c r="X23" s="110"/>
      <c r="Y23" s="110"/>
      <c r="Z23" s="110"/>
      <c r="AA23" s="110"/>
      <c r="AB23" s="110"/>
      <c r="AC23" s="110"/>
      <c r="AD23" s="110"/>
      <c r="AE23" s="110"/>
      <c r="AF23" s="110"/>
      <c r="AG23" s="110"/>
      <c r="AH23" s="110"/>
      <c r="AI23" s="111"/>
      <c r="AJ23" s="235"/>
      <c r="AK23" s="236"/>
      <c r="AL23" s="236"/>
      <c r="AM23" s="236"/>
      <c r="AN23" s="236"/>
      <c r="AO23" s="236"/>
      <c r="AP23" s="236"/>
      <c r="AQ23" s="236"/>
      <c r="AR23" s="236"/>
      <c r="AS23" s="236"/>
      <c r="AT23" s="236"/>
      <c r="AU23" s="236"/>
      <c r="AV23" s="236"/>
      <c r="AW23" s="236"/>
      <c r="AX23" s="236"/>
      <c r="AY23" s="236"/>
      <c r="AZ23" s="237"/>
    </row>
    <row r="24" spans="1:52" ht="18" customHeight="1">
      <c r="A24" s="106"/>
      <c r="B24" s="106"/>
      <c r="C24" s="106"/>
      <c r="D24" s="259" t="s">
        <v>79</v>
      </c>
      <c r="E24" s="260"/>
      <c r="F24" s="260"/>
      <c r="G24" s="260"/>
      <c r="H24" s="260"/>
      <c r="I24" s="260"/>
      <c r="J24" s="260"/>
      <c r="K24" s="260"/>
      <c r="L24" s="260"/>
      <c r="M24" s="260"/>
      <c r="N24" s="260"/>
      <c r="O24" s="260"/>
      <c r="P24" s="260"/>
      <c r="Q24" s="260"/>
      <c r="R24" s="261"/>
      <c r="S24" s="256">
        <f>'(1)所要額調書・積算内訳書・BCP策定状況'!B11</f>
        <v>300000</v>
      </c>
      <c r="T24" s="257"/>
      <c r="U24" s="257"/>
      <c r="V24" s="257"/>
      <c r="W24" s="257"/>
      <c r="X24" s="257"/>
      <c r="Y24" s="257"/>
      <c r="Z24" s="257"/>
      <c r="AA24" s="257"/>
      <c r="AB24" s="257"/>
      <c r="AC24" s="257"/>
      <c r="AD24" s="257"/>
      <c r="AE24" s="257"/>
      <c r="AF24" s="257"/>
      <c r="AG24" s="257"/>
      <c r="AH24" s="257"/>
      <c r="AI24" s="258"/>
      <c r="AJ24" s="238"/>
      <c r="AK24" s="239"/>
      <c r="AL24" s="239"/>
      <c r="AM24" s="239"/>
      <c r="AN24" s="239"/>
      <c r="AO24" s="239"/>
      <c r="AP24" s="239"/>
      <c r="AQ24" s="239"/>
      <c r="AR24" s="239"/>
      <c r="AS24" s="239"/>
      <c r="AT24" s="239"/>
      <c r="AU24" s="239"/>
      <c r="AV24" s="239"/>
      <c r="AW24" s="239"/>
      <c r="AX24" s="239"/>
      <c r="AY24" s="239"/>
      <c r="AZ24" s="240"/>
    </row>
    <row r="25" spans="1:52" ht="18" customHeight="1">
      <c r="A25" s="106"/>
      <c r="B25" s="106"/>
      <c r="C25" s="106"/>
      <c r="D25" s="259"/>
      <c r="E25" s="260"/>
      <c r="F25" s="260"/>
      <c r="G25" s="260"/>
      <c r="H25" s="260"/>
      <c r="I25" s="260"/>
      <c r="J25" s="260"/>
      <c r="K25" s="260"/>
      <c r="L25" s="260"/>
      <c r="M25" s="260"/>
      <c r="N25" s="260"/>
      <c r="O25" s="260"/>
      <c r="P25" s="260"/>
      <c r="Q25" s="260"/>
      <c r="R25" s="261"/>
      <c r="S25" s="112"/>
      <c r="T25" s="106"/>
      <c r="U25" s="106"/>
      <c r="V25" s="106"/>
      <c r="W25" s="106"/>
      <c r="X25" s="106"/>
      <c r="Y25" s="106"/>
      <c r="Z25" s="106"/>
      <c r="AA25" s="106"/>
      <c r="AB25" s="106"/>
      <c r="AC25" s="106"/>
      <c r="AD25" s="106"/>
      <c r="AE25" s="106"/>
      <c r="AF25" s="106"/>
      <c r="AG25" s="106"/>
      <c r="AH25" s="106"/>
      <c r="AI25" s="113"/>
      <c r="AJ25" s="238"/>
      <c r="AK25" s="239"/>
      <c r="AL25" s="239"/>
      <c r="AM25" s="239"/>
      <c r="AN25" s="239"/>
      <c r="AO25" s="239"/>
      <c r="AP25" s="239"/>
      <c r="AQ25" s="239"/>
      <c r="AR25" s="239"/>
      <c r="AS25" s="239"/>
      <c r="AT25" s="239"/>
      <c r="AU25" s="239"/>
      <c r="AV25" s="239"/>
      <c r="AW25" s="239"/>
      <c r="AX25" s="239"/>
      <c r="AY25" s="239"/>
      <c r="AZ25" s="240"/>
    </row>
    <row r="26" spans="1:52" ht="18" customHeight="1">
      <c r="A26" s="106"/>
      <c r="B26" s="106"/>
      <c r="C26" s="106"/>
      <c r="D26" s="112"/>
      <c r="E26" s="106"/>
      <c r="F26" s="106"/>
      <c r="G26" s="106"/>
      <c r="H26" s="106"/>
      <c r="I26" s="106"/>
      <c r="J26" s="106"/>
      <c r="K26" s="106"/>
      <c r="L26" s="106"/>
      <c r="M26" s="106"/>
      <c r="N26" s="106"/>
      <c r="O26" s="106"/>
      <c r="P26" s="106"/>
      <c r="Q26" s="106"/>
      <c r="R26" s="113"/>
      <c r="S26" s="112"/>
      <c r="T26" s="106"/>
      <c r="U26" s="106"/>
      <c r="V26" s="106"/>
      <c r="W26" s="106"/>
      <c r="X26" s="106"/>
      <c r="Y26" s="106"/>
      <c r="Z26" s="106"/>
      <c r="AA26" s="106"/>
      <c r="AB26" s="106"/>
      <c r="AC26" s="106"/>
      <c r="AD26" s="106"/>
      <c r="AE26" s="106"/>
      <c r="AF26" s="106"/>
      <c r="AG26" s="106"/>
      <c r="AH26" s="106"/>
      <c r="AI26" s="113"/>
      <c r="AJ26" s="238"/>
      <c r="AK26" s="239"/>
      <c r="AL26" s="239"/>
      <c r="AM26" s="239"/>
      <c r="AN26" s="239"/>
      <c r="AO26" s="239"/>
      <c r="AP26" s="239"/>
      <c r="AQ26" s="239"/>
      <c r="AR26" s="239"/>
      <c r="AS26" s="239"/>
      <c r="AT26" s="239"/>
      <c r="AU26" s="239"/>
      <c r="AV26" s="239"/>
      <c r="AW26" s="239"/>
      <c r="AX26" s="239"/>
      <c r="AY26" s="239"/>
      <c r="AZ26" s="240"/>
    </row>
    <row r="27" spans="1:52" ht="18" customHeight="1">
      <c r="A27" s="106"/>
      <c r="B27" s="106"/>
      <c r="C27" s="106"/>
      <c r="D27" s="266"/>
      <c r="E27" s="267"/>
      <c r="F27" s="267"/>
      <c r="G27" s="267"/>
      <c r="H27" s="267"/>
      <c r="I27" s="267"/>
      <c r="J27" s="267"/>
      <c r="K27" s="267"/>
      <c r="L27" s="267"/>
      <c r="M27" s="267"/>
      <c r="N27" s="267"/>
      <c r="O27" s="267"/>
      <c r="P27" s="267"/>
      <c r="Q27" s="267"/>
      <c r="R27" s="268"/>
      <c r="S27" s="256"/>
      <c r="T27" s="257"/>
      <c r="U27" s="257"/>
      <c r="V27" s="257"/>
      <c r="W27" s="257"/>
      <c r="X27" s="257"/>
      <c r="Y27" s="257"/>
      <c r="Z27" s="257"/>
      <c r="AA27" s="257"/>
      <c r="AB27" s="257"/>
      <c r="AC27" s="257"/>
      <c r="AD27" s="257"/>
      <c r="AE27" s="257"/>
      <c r="AF27" s="257"/>
      <c r="AG27" s="257"/>
      <c r="AH27" s="257"/>
      <c r="AI27" s="258"/>
      <c r="AJ27" s="238"/>
      <c r="AK27" s="239"/>
      <c r="AL27" s="239"/>
      <c r="AM27" s="239"/>
      <c r="AN27" s="239"/>
      <c r="AO27" s="239"/>
      <c r="AP27" s="239"/>
      <c r="AQ27" s="239"/>
      <c r="AR27" s="239"/>
      <c r="AS27" s="239"/>
      <c r="AT27" s="239"/>
      <c r="AU27" s="239"/>
      <c r="AV27" s="239"/>
      <c r="AW27" s="239"/>
      <c r="AX27" s="239"/>
      <c r="AY27" s="239"/>
      <c r="AZ27" s="240"/>
    </row>
    <row r="28" spans="1:52" ht="18" customHeight="1">
      <c r="A28" s="106"/>
      <c r="B28" s="106"/>
      <c r="C28" s="106"/>
      <c r="D28" s="266"/>
      <c r="E28" s="267"/>
      <c r="F28" s="267"/>
      <c r="G28" s="267"/>
      <c r="H28" s="267"/>
      <c r="I28" s="267"/>
      <c r="J28" s="267"/>
      <c r="K28" s="267"/>
      <c r="L28" s="267"/>
      <c r="M28" s="267"/>
      <c r="N28" s="267"/>
      <c r="O28" s="267"/>
      <c r="P28" s="267"/>
      <c r="Q28" s="267"/>
      <c r="R28" s="268"/>
      <c r="S28" s="112"/>
      <c r="T28" s="106"/>
      <c r="U28" s="106"/>
      <c r="V28" s="106"/>
      <c r="W28" s="106"/>
      <c r="X28" s="106"/>
      <c r="Y28" s="106"/>
      <c r="Z28" s="106"/>
      <c r="AA28" s="106"/>
      <c r="AB28" s="106"/>
      <c r="AC28" s="106"/>
      <c r="AD28" s="106"/>
      <c r="AE28" s="106"/>
      <c r="AF28" s="106"/>
      <c r="AG28" s="106"/>
      <c r="AH28" s="106"/>
      <c r="AI28" s="113"/>
      <c r="AJ28" s="238"/>
      <c r="AK28" s="239"/>
      <c r="AL28" s="239"/>
      <c r="AM28" s="239"/>
      <c r="AN28" s="239"/>
      <c r="AO28" s="239"/>
      <c r="AP28" s="239"/>
      <c r="AQ28" s="239"/>
      <c r="AR28" s="239"/>
      <c r="AS28" s="239"/>
      <c r="AT28" s="239"/>
      <c r="AU28" s="239"/>
      <c r="AV28" s="239"/>
      <c r="AW28" s="239"/>
      <c r="AX28" s="239"/>
      <c r="AY28" s="239"/>
      <c r="AZ28" s="240"/>
    </row>
    <row r="29" spans="1:52" ht="18" customHeight="1">
      <c r="A29" s="106"/>
      <c r="B29" s="106"/>
      <c r="C29" s="106"/>
      <c r="D29" s="112"/>
      <c r="E29" s="106"/>
      <c r="F29" s="106"/>
      <c r="G29" s="106"/>
      <c r="H29" s="106"/>
      <c r="I29" s="106"/>
      <c r="J29" s="106"/>
      <c r="K29" s="106"/>
      <c r="L29" s="106"/>
      <c r="M29" s="106"/>
      <c r="N29" s="106"/>
      <c r="O29" s="106"/>
      <c r="P29" s="106"/>
      <c r="Q29" s="106"/>
      <c r="R29" s="113"/>
      <c r="S29" s="112"/>
      <c r="T29" s="106"/>
      <c r="U29" s="106"/>
      <c r="V29" s="106"/>
      <c r="W29" s="106"/>
      <c r="X29" s="106"/>
      <c r="Y29" s="106"/>
      <c r="Z29" s="106"/>
      <c r="AA29" s="106"/>
      <c r="AB29" s="106"/>
      <c r="AC29" s="106"/>
      <c r="AD29" s="106"/>
      <c r="AE29" s="106"/>
      <c r="AF29" s="106"/>
      <c r="AG29" s="106"/>
      <c r="AH29" s="106"/>
      <c r="AI29" s="113"/>
      <c r="AJ29" s="238"/>
      <c r="AK29" s="239"/>
      <c r="AL29" s="239"/>
      <c r="AM29" s="239"/>
      <c r="AN29" s="239"/>
      <c r="AO29" s="239"/>
      <c r="AP29" s="239"/>
      <c r="AQ29" s="239"/>
      <c r="AR29" s="239"/>
      <c r="AS29" s="239"/>
      <c r="AT29" s="239"/>
      <c r="AU29" s="239"/>
      <c r="AV29" s="239"/>
      <c r="AW29" s="239"/>
      <c r="AX29" s="239"/>
      <c r="AY29" s="239"/>
      <c r="AZ29" s="240"/>
    </row>
    <row r="30" spans="1:52" ht="18" customHeight="1">
      <c r="A30" s="106"/>
      <c r="B30" s="106"/>
      <c r="C30" s="106"/>
      <c r="D30" s="266"/>
      <c r="E30" s="267"/>
      <c r="F30" s="267"/>
      <c r="G30" s="267"/>
      <c r="H30" s="267"/>
      <c r="I30" s="267"/>
      <c r="J30" s="267"/>
      <c r="K30" s="267"/>
      <c r="L30" s="267"/>
      <c r="M30" s="267"/>
      <c r="N30" s="267"/>
      <c r="O30" s="267"/>
      <c r="P30" s="267"/>
      <c r="Q30" s="267"/>
      <c r="R30" s="268"/>
      <c r="S30" s="244"/>
      <c r="T30" s="245"/>
      <c r="U30" s="245"/>
      <c r="V30" s="245"/>
      <c r="W30" s="245"/>
      <c r="X30" s="245"/>
      <c r="Y30" s="245"/>
      <c r="Z30" s="245"/>
      <c r="AA30" s="245"/>
      <c r="AB30" s="245"/>
      <c r="AC30" s="245"/>
      <c r="AD30" s="245"/>
      <c r="AE30" s="245"/>
      <c r="AF30" s="245"/>
      <c r="AG30" s="245"/>
      <c r="AH30" s="245"/>
      <c r="AI30" s="246"/>
      <c r="AJ30" s="238"/>
      <c r="AK30" s="239"/>
      <c r="AL30" s="239"/>
      <c r="AM30" s="239"/>
      <c r="AN30" s="239"/>
      <c r="AO30" s="239"/>
      <c r="AP30" s="239"/>
      <c r="AQ30" s="239"/>
      <c r="AR30" s="239"/>
      <c r="AS30" s="239"/>
      <c r="AT30" s="239"/>
      <c r="AU30" s="239"/>
      <c r="AV30" s="239"/>
      <c r="AW30" s="239"/>
      <c r="AX30" s="239"/>
      <c r="AY30" s="239"/>
      <c r="AZ30" s="240"/>
    </row>
    <row r="31" spans="1:52" ht="18" customHeight="1">
      <c r="A31" s="106"/>
      <c r="B31" s="106"/>
      <c r="C31" s="106"/>
      <c r="D31" s="117"/>
      <c r="E31" s="118"/>
      <c r="F31" s="106"/>
      <c r="G31" s="106"/>
      <c r="H31" s="106"/>
      <c r="I31" s="106"/>
      <c r="J31" s="106"/>
      <c r="K31" s="106"/>
      <c r="L31" s="106"/>
      <c r="M31" s="106"/>
      <c r="N31" s="106"/>
      <c r="O31" s="106"/>
      <c r="P31" s="106"/>
      <c r="Q31" s="106"/>
      <c r="R31" s="113"/>
      <c r="S31" s="112"/>
      <c r="T31" s="106"/>
      <c r="U31" s="106"/>
      <c r="V31" s="106"/>
      <c r="W31" s="106"/>
      <c r="X31" s="106"/>
      <c r="Y31" s="106"/>
      <c r="Z31" s="106"/>
      <c r="AA31" s="106"/>
      <c r="AB31" s="106"/>
      <c r="AC31" s="106"/>
      <c r="AD31" s="106"/>
      <c r="AE31" s="106"/>
      <c r="AF31" s="106"/>
      <c r="AG31" s="106"/>
      <c r="AH31" s="106"/>
      <c r="AI31" s="113"/>
      <c r="AJ31" s="241"/>
      <c r="AK31" s="242"/>
      <c r="AL31" s="242"/>
      <c r="AM31" s="242"/>
      <c r="AN31" s="242"/>
      <c r="AO31" s="242"/>
      <c r="AP31" s="242"/>
      <c r="AQ31" s="242"/>
      <c r="AR31" s="242"/>
      <c r="AS31" s="242"/>
      <c r="AT31" s="242"/>
      <c r="AU31" s="242"/>
      <c r="AV31" s="242"/>
      <c r="AW31" s="242"/>
      <c r="AX31" s="242"/>
      <c r="AY31" s="242"/>
      <c r="AZ31" s="243"/>
    </row>
    <row r="32" spans="1:52" ht="18" customHeight="1">
      <c r="A32" s="106"/>
      <c r="D32" s="247" t="s">
        <v>21</v>
      </c>
      <c r="E32" s="248"/>
      <c r="F32" s="248"/>
      <c r="G32" s="248"/>
      <c r="H32" s="248"/>
      <c r="I32" s="248"/>
      <c r="J32" s="248"/>
      <c r="K32" s="248"/>
      <c r="L32" s="248"/>
      <c r="M32" s="248"/>
      <c r="N32" s="248"/>
      <c r="O32" s="248"/>
      <c r="P32" s="248"/>
      <c r="Q32" s="248"/>
      <c r="R32" s="249"/>
      <c r="S32" s="250">
        <f>SUM(S24,S27,S30)</f>
        <v>300000</v>
      </c>
      <c r="T32" s="251"/>
      <c r="U32" s="251"/>
      <c r="V32" s="251"/>
      <c r="W32" s="251"/>
      <c r="X32" s="251"/>
      <c r="Y32" s="251"/>
      <c r="Z32" s="251"/>
      <c r="AA32" s="251"/>
      <c r="AB32" s="251"/>
      <c r="AC32" s="251"/>
      <c r="AD32" s="251"/>
      <c r="AE32" s="251"/>
      <c r="AF32" s="251"/>
      <c r="AG32" s="251"/>
      <c r="AH32" s="251"/>
      <c r="AI32" s="252"/>
      <c r="AJ32" s="114"/>
      <c r="AK32" s="115"/>
      <c r="AL32" s="115"/>
      <c r="AM32" s="115"/>
      <c r="AN32" s="115"/>
      <c r="AO32" s="115"/>
      <c r="AP32" s="115"/>
      <c r="AQ32" s="115"/>
      <c r="AR32" s="115"/>
      <c r="AS32" s="115"/>
      <c r="AT32" s="115"/>
      <c r="AU32" s="115"/>
      <c r="AV32" s="115"/>
      <c r="AW32" s="115"/>
      <c r="AX32" s="115"/>
      <c r="AY32" s="115"/>
      <c r="AZ32" s="116"/>
    </row>
    <row r="33" spans="1:52" ht="18" customHeight="1">
      <c r="A33" s="106"/>
      <c r="B33" s="106"/>
      <c r="C33" s="106"/>
      <c r="D33" s="106"/>
      <c r="E33" s="106"/>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row>
    <row r="34" spans="1:52" ht="18" customHeight="1">
      <c r="A34" s="106"/>
      <c r="B34" s="106"/>
      <c r="C34" s="106"/>
      <c r="D34" s="106"/>
      <c r="E34" s="106"/>
      <c r="F34" s="106"/>
      <c r="G34" s="106"/>
      <c r="H34" s="106"/>
      <c r="I34" s="106"/>
      <c r="J34" s="106"/>
      <c r="K34" s="106"/>
      <c r="L34" s="106"/>
      <c r="M34" s="106"/>
      <c r="N34" s="106"/>
      <c r="O34" s="106"/>
      <c r="P34" s="106"/>
      <c r="Q34" s="106"/>
      <c r="R34" s="106"/>
      <c r="S34" s="106"/>
      <c r="T34" s="106"/>
      <c r="U34" s="106"/>
      <c r="V34" s="106"/>
      <c r="W34" s="106"/>
      <c r="X34" s="106"/>
      <c r="Y34" s="106"/>
      <c r="Z34" s="106"/>
      <c r="AA34" s="106"/>
      <c r="AB34" s="106"/>
      <c r="AC34" s="106"/>
      <c r="AD34" s="106"/>
      <c r="AE34" s="106"/>
      <c r="AF34" s="106"/>
      <c r="AG34" s="106"/>
      <c r="AH34" s="106"/>
      <c r="AI34" s="106"/>
      <c r="AJ34" s="106"/>
      <c r="AK34" s="106"/>
      <c r="AL34" s="106"/>
      <c r="AM34" s="106"/>
      <c r="AN34" s="106"/>
      <c r="AO34" s="106"/>
      <c r="AP34" s="106"/>
      <c r="AQ34" s="106"/>
      <c r="AR34" s="106"/>
      <c r="AS34" s="106"/>
      <c r="AT34" s="106"/>
      <c r="AU34" s="106"/>
      <c r="AV34" s="106"/>
      <c r="AW34" s="106"/>
      <c r="AX34" s="106"/>
      <c r="AY34" s="106"/>
      <c r="AZ34" s="106"/>
    </row>
    <row r="35" spans="1:52" ht="18" customHeight="1">
      <c r="A35" s="106"/>
      <c r="B35" s="106" t="s">
        <v>23</v>
      </c>
      <c r="C35" s="106" t="s">
        <v>24</v>
      </c>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row>
    <row r="36" spans="1:52" ht="18" customHeight="1">
      <c r="A36" s="106"/>
      <c r="B36" s="106"/>
      <c r="C36" s="106"/>
      <c r="D36" s="106"/>
      <c r="E36" s="106"/>
      <c r="F36" s="106"/>
      <c r="G36" s="106"/>
      <c r="H36" s="106"/>
      <c r="I36" s="106"/>
      <c r="J36" s="106"/>
      <c r="K36" s="106"/>
      <c r="L36" s="106"/>
      <c r="M36" s="106"/>
      <c r="N36" s="106"/>
      <c r="O36" s="106"/>
      <c r="P36" s="106"/>
      <c r="Q36" s="106"/>
      <c r="R36" s="106"/>
      <c r="S36" s="106"/>
      <c r="T36" s="106"/>
      <c r="U36" s="106"/>
      <c r="V36" s="106"/>
      <c r="W36" s="106"/>
      <c r="X36" s="106"/>
      <c r="Y36" s="106"/>
      <c r="Z36" s="106"/>
      <c r="AA36" s="106"/>
      <c r="AB36" s="106"/>
      <c r="AC36" s="106"/>
      <c r="AD36" s="106"/>
      <c r="AE36" s="106"/>
      <c r="AF36" s="106"/>
      <c r="AG36" s="106"/>
      <c r="AH36" s="106"/>
      <c r="AI36" s="106"/>
      <c r="AJ36" s="106"/>
      <c r="AK36" s="106"/>
      <c r="AL36" s="106"/>
      <c r="AM36" s="106"/>
      <c r="AN36" s="106"/>
      <c r="AO36" s="106"/>
      <c r="AP36" s="106"/>
      <c r="AQ36" s="106"/>
      <c r="AR36" s="106"/>
      <c r="AS36" s="106"/>
      <c r="AT36" s="106"/>
      <c r="AU36" s="106"/>
      <c r="AV36" s="106"/>
      <c r="AW36" s="106"/>
      <c r="AX36" s="106"/>
      <c r="AY36" s="106"/>
      <c r="AZ36" s="106"/>
    </row>
    <row r="37" spans="1:52" ht="18" customHeight="1">
      <c r="A37" s="106"/>
      <c r="B37" s="106"/>
      <c r="C37" s="269" t="str">
        <f>IF('第１号様式(交付申請)'!Y2="令和　　年　　月　　日","令和　　年　　月　　日",'第１号様式(交付申請)'!Y2)</f>
        <v>令和　７年　７月　１日</v>
      </c>
      <c r="D37" s="269"/>
      <c r="E37" s="269"/>
      <c r="F37" s="269"/>
      <c r="G37" s="269"/>
      <c r="H37" s="269"/>
      <c r="I37" s="269"/>
      <c r="J37" s="269"/>
      <c r="K37" s="269"/>
      <c r="L37" s="269"/>
      <c r="M37" s="269"/>
      <c r="N37" s="269"/>
      <c r="O37" s="269"/>
      <c r="P37" s="269"/>
      <c r="Q37" s="269"/>
      <c r="R37" s="269"/>
      <c r="S37" s="269"/>
      <c r="T37" s="269"/>
      <c r="U37" s="269"/>
      <c r="V37" s="269"/>
      <c r="W37" s="269"/>
      <c r="X37" s="269"/>
      <c r="Y37" s="106"/>
      <c r="Z37" s="106"/>
      <c r="AA37" s="106"/>
      <c r="AB37" s="106"/>
      <c r="AC37" s="106"/>
      <c r="AD37" s="106"/>
      <c r="AE37" s="106"/>
      <c r="AF37" s="106"/>
      <c r="AG37" s="106"/>
      <c r="AH37" s="106"/>
      <c r="AI37" s="106"/>
      <c r="AJ37" s="106"/>
      <c r="AK37" s="106"/>
      <c r="AL37" s="106"/>
      <c r="AM37" s="106"/>
      <c r="AN37" s="106"/>
      <c r="AO37" s="106"/>
      <c r="AP37" s="106"/>
      <c r="AQ37" s="106"/>
      <c r="AR37" s="106"/>
      <c r="AS37" s="106"/>
      <c r="AT37" s="106"/>
      <c r="AU37" s="106"/>
      <c r="AV37" s="106"/>
      <c r="AW37" s="106"/>
      <c r="AX37" s="106"/>
      <c r="AY37" s="106"/>
      <c r="AZ37" s="106"/>
    </row>
    <row r="38" spans="1:52" ht="18" customHeight="1">
      <c r="A38" s="106"/>
      <c r="B38" s="106"/>
      <c r="C38" s="106"/>
      <c r="D38" s="106"/>
      <c r="E38" s="106"/>
      <c r="F38" s="106"/>
      <c r="G38" s="106"/>
      <c r="H38" s="106"/>
      <c r="I38" s="106"/>
      <c r="J38" s="106"/>
      <c r="K38" s="106"/>
      <c r="L38" s="106"/>
      <c r="M38" s="106"/>
      <c r="N38" s="106"/>
      <c r="O38" s="106"/>
      <c r="P38" s="106"/>
      <c r="Q38" s="106"/>
      <c r="R38" s="106"/>
      <c r="S38" s="106"/>
      <c r="T38" s="106"/>
      <c r="U38" s="106"/>
      <c r="V38" s="106"/>
      <c r="W38" s="106"/>
      <c r="X38" s="106"/>
      <c r="Y38" s="106"/>
      <c r="Z38" s="106"/>
      <c r="AA38" s="106"/>
      <c r="AB38" s="106"/>
      <c r="AC38" s="106"/>
      <c r="AD38" s="106"/>
      <c r="AE38" s="106"/>
      <c r="AF38" s="106"/>
      <c r="AG38" s="106"/>
      <c r="AH38" s="106"/>
      <c r="AI38" s="106"/>
      <c r="AJ38" s="106"/>
      <c r="AK38" s="106"/>
      <c r="AL38" s="106"/>
      <c r="AM38" s="106"/>
      <c r="AN38" s="106"/>
      <c r="AO38" s="106"/>
      <c r="AP38" s="106"/>
      <c r="AQ38" s="106"/>
      <c r="AR38" s="106"/>
      <c r="AS38" s="106"/>
      <c r="AT38" s="106"/>
      <c r="AU38" s="106"/>
      <c r="AV38" s="106"/>
      <c r="AW38" s="106"/>
      <c r="AX38" s="106"/>
      <c r="AY38" s="106"/>
      <c r="AZ38" s="106"/>
    </row>
    <row r="39" spans="1:52" ht="18" customHeight="1">
      <c r="A39" s="106"/>
      <c r="B39" s="106"/>
      <c r="C39" s="264" t="s">
        <v>2</v>
      </c>
      <c r="D39" s="264"/>
      <c r="E39" s="264"/>
      <c r="F39" s="264"/>
      <c r="G39" s="264"/>
      <c r="H39" s="264"/>
      <c r="I39" s="264"/>
      <c r="J39" s="264"/>
      <c r="K39" s="264"/>
      <c r="L39" s="263" t="str">
        <f>IF(基本情報シート!B8="","",基本情報シート!B8)</f>
        <v>社会福祉法人とうきょうのかい</v>
      </c>
      <c r="M39" s="263"/>
      <c r="N39" s="263"/>
      <c r="O39" s="263"/>
      <c r="P39" s="263"/>
      <c r="Q39" s="263"/>
      <c r="R39" s="263"/>
      <c r="S39" s="263"/>
      <c r="T39" s="263"/>
      <c r="U39" s="263"/>
      <c r="V39" s="263"/>
      <c r="W39" s="263"/>
      <c r="X39" s="263"/>
      <c r="Y39" s="263"/>
      <c r="Z39" s="263"/>
      <c r="AA39" s="263"/>
      <c r="AB39" s="263"/>
      <c r="AC39" s="263"/>
      <c r="AD39" s="263"/>
      <c r="AE39" s="263"/>
      <c r="AF39" s="263"/>
      <c r="AG39" s="263"/>
      <c r="AH39" s="263"/>
      <c r="AI39" s="263"/>
      <c r="AJ39" s="263"/>
      <c r="AK39" s="263"/>
      <c r="AL39" s="263"/>
      <c r="AM39" s="263"/>
      <c r="AN39" s="263"/>
      <c r="AO39" s="263"/>
      <c r="AP39" s="263"/>
      <c r="AQ39" s="263"/>
      <c r="AR39" s="263"/>
      <c r="AS39" s="263"/>
      <c r="AT39" s="263"/>
      <c r="AU39" s="263"/>
      <c r="AV39" s="263"/>
      <c r="AW39" s="263"/>
      <c r="AX39" s="263"/>
      <c r="AY39" s="263"/>
      <c r="AZ39" s="263"/>
    </row>
    <row r="40" spans="1:52" ht="18" customHeight="1">
      <c r="A40" s="106"/>
      <c r="B40" s="106"/>
      <c r="C40" s="106"/>
      <c r="D40" s="106"/>
      <c r="F40" s="106"/>
      <c r="G40" s="106"/>
      <c r="H40" s="106"/>
      <c r="I40" s="106"/>
      <c r="J40" s="106"/>
      <c r="K40" s="106"/>
      <c r="L40" s="106"/>
      <c r="M40" s="106"/>
      <c r="N40" s="106"/>
      <c r="O40" s="106"/>
      <c r="P40" s="106"/>
      <c r="Q40" s="106"/>
      <c r="R40" s="106"/>
      <c r="S40" s="106"/>
      <c r="T40" s="106"/>
      <c r="U40" s="106"/>
      <c r="V40" s="106"/>
      <c r="W40" s="106"/>
      <c r="X40" s="106"/>
      <c r="Y40" s="106"/>
      <c r="Z40" s="106"/>
      <c r="AA40" s="106"/>
      <c r="AB40" s="106"/>
      <c r="AC40" s="106"/>
      <c r="AD40" s="108"/>
      <c r="AE40" s="108"/>
      <c r="AF40" s="108"/>
      <c r="AG40" s="108"/>
      <c r="AH40" s="108"/>
      <c r="AI40" s="108"/>
      <c r="AJ40" s="108"/>
      <c r="AK40" s="108"/>
      <c r="AL40" s="108"/>
      <c r="AM40" s="108"/>
      <c r="AO40" s="108"/>
      <c r="AP40" s="108"/>
      <c r="AQ40" s="108"/>
      <c r="AR40" s="108"/>
      <c r="AS40" s="108"/>
    </row>
    <row r="41" spans="1:52" ht="18" customHeight="1">
      <c r="A41" s="106"/>
      <c r="B41" s="106"/>
      <c r="C41" s="265" t="s">
        <v>42</v>
      </c>
      <c r="D41" s="265"/>
      <c r="E41" s="265"/>
      <c r="F41" s="265"/>
      <c r="G41" s="265"/>
      <c r="H41" s="265"/>
      <c r="I41" s="265"/>
      <c r="J41" s="265"/>
      <c r="K41" s="265"/>
      <c r="L41" s="263" t="str">
        <f>IF(基本情報シート!B11="","",基本情報シート!B9&amp;"　"&amp;基本情報シート!B10)</f>
        <v>代表理事　東京　はなこ</v>
      </c>
      <c r="M41" s="263"/>
      <c r="N41" s="263"/>
      <c r="O41" s="263"/>
      <c r="P41" s="263"/>
      <c r="Q41" s="263"/>
      <c r="R41" s="263"/>
      <c r="S41" s="263"/>
      <c r="T41" s="263"/>
      <c r="U41" s="263"/>
      <c r="V41" s="263"/>
      <c r="W41" s="263"/>
      <c r="X41" s="263"/>
      <c r="Y41" s="263"/>
      <c r="Z41" s="263"/>
      <c r="AA41" s="263"/>
      <c r="AB41" s="263"/>
      <c r="AC41" s="263"/>
      <c r="AD41" s="263"/>
      <c r="AE41" s="263"/>
      <c r="AF41" s="263"/>
      <c r="AG41" s="263"/>
      <c r="AH41" s="263"/>
      <c r="AI41" s="263"/>
      <c r="AJ41" s="263"/>
      <c r="AK41" s="263"/>
      <c r="AL41" s="263"/>
      <c r="AM41" s="263"/>
      <c r="AN41" s="263"/>
      <c r="AO41" s="263"/>
      <c r="AP41" s="263"/>
      <c r="AQ41" s="106"/>
      <c r="AR41" s="106"/>
      <c r="AS41" s="106"/>
      <c r="AT41" s="106"/>
      <c r="AU41" s="106"/>
      <c r="AV41" s="106"/>
      <c r="AW41" s="106"/>
      <c r="AX41" s="106"/>
      <c r="AY41" s="106"/>
      <c r="AZ41" s="106"/>
    </row>
    <row r="42" spans="1:52" ht="18" customHeight="1">
      <c r="A42" s="106"/>
      <c r="B42" s="106"/>
      <c r="C42" s="106"/>
      <c r="D42" s="106"/>
      <c r="E42" s="106"/>
      <c r="F42" s="106"/>
      <c r="G42" s="106"/>
      <c r="H42" s="106"/>
      <c r="I42" s="106"/>
      <c r="J42" s="106"/>
      <c r="K42" s="106"/>
      <c r="L42" s="106"/>
      <c r="M42" s="106"/>
      <c r="N42" s="106"/>
      <c r="O42" s="106"/>
      <c r="P42" s="106"/>
      <c r="Q42" s="106"/>
      <c r="R42" s="106"/>
      <c r="S42" s="106"/>
      <c r="T42" s="106"/>
      <c r="U42" s="106"/>
      <c r="V42" s="106"/>
      <c r="W42" s="106"/>
      <c r="X42" s="106"/>
      <c r="Y42" s="106"/>
      <c r="Z42" s="106"/>
      <c r="AA42" s="106"/>
      <c r="AB42" s="106"/>
      <c r="AC42" s="106"/>
      <c r="AD42" s="106"/>
      <c r="AE42" s="106"/>
      <c r="AF42" s="106"/>
      <c r="AG42" s="106"/>
      <c r="AH42" s="106"/>
      <c r="AI42" s="106"/>
      <c r="AJ42" s="106"/>
      <c r="AK42" s="106"/>
      <c r="AL42" s="106"/>
      <c r="AM42" s="106"/>
      <c r="AN42" s="106"/>
      <c r="AO42" s="106"/>
      <c r="AP42" s="106"/>
      <c r="AQ42" s="106"/>
      <c r="AR42" s="106"/>
      <c r="AS42" s="106"/>
      <c r="AT42" s="106"/>
      <c r="AU42" s="106"/>
      <c r="AV42" s="106"/>
      <c r="AW42" s="106"/>
      <c r="AX42" s="106"/>
      <c r="AY42" s="106"/>
      <c r="AZ42" s="106"/>
    </row>
    <row r="43" spans="1:52">
      <c r="A43" s="106"/>
      <c r="B43" s="106"/>
      <c r="C43" s="106"/>
      <c r="D43" s="106"/>
      <c r="E43" s="106"/>
      <c r="F43" s="106"/>
      <c r="G43" s="106"/>
      <c r="H43" s="106"/>
      <c r="I43" s="106"/>
      <c r="J43" s="106"/>
      <c r="K43" s="106"/>
      <c r="L43" s="106"/>
      <c r="M43" s="106"/>
      <c r="N43" s="106"/>
      <c r="O43" s="106"/>
      <c r="P43" s="106"/>
      <c r="Q43" s="106"/>
      <c r="R43" s="106"/>
      <c r="S43" s="106"/>
      <c r="T43" s="106"/>
      <c r="U43" s="106"/>
      <c r="V43" s="106"/>
      <c r="W43" s="106"/>
      <c r="X43" s="106"/>
      <c r="Y43" s="106"/>
      <c r="Z43" s="106"/>
      <c r="AA43" s="106"/>
      <c r="AB43" s="106"/>
      <c r="AC43" s="106"/>
      <c r="AD43" s="106"/>
      <c r="AE43" s="106"/>
      <c r="AF43" s="106"/>
      <c r="AG43" s="106"/>
      <c r="AH43" s="106"/>
      <c r="AI43" s="106"/>
      <c r="AJ43" s="106"/>
      <c r="AK43" s="106"/>
      <c r="AL43" s="106"/>
      <c r="AN43" s="106"/>
      <c r="AO43" s="106"/>
      <c r="AP43" s="106"/>
      <c r="AQ43" s="106"/>
      <c r="AR43" s="106"/>
      <c r="AS43" s="106"/>
      <c r="AT43" s="106"/>
      <c r="AU43" s="106"/>
      <c r="AV43" s="106"/>
      <c r="AW43" s="106"/>
      <c r="AX43" s="106"/>
      <c r="AY43" s="106"/>
      <c r="AZ43" s="106"/>
    </row>
    <row r="44" spans="1:52">
      <c r="A44" s="106"/>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c r="AK44" s="106"/>
      <c r="AL44" s="106"/>
      <c r="AM44" s="106"/>
      <c r="AN44" s="106"/>
      <c r="AO44" s="106"/>
      <c r="AP44" s="106"/>
      <c r="AQ44" s="106"/>
      <c r="AR44" s="106"/>
      <c r="AS44" s="106"/>
      <c r="AT44" s="106"/>
      <c r="AU44" s="106"/>
      <c r="AV44" s="106"/>
      <c r="AW44" s="106"/>
      <c r="AX44" s="106"/>
      <c r="AY44" s="106"/>
      <c r="AZ44" s="106"/>
    </row>
    <row r="45" spans="1:52">
      <c r="A45" s="106"/>
      <c r="B45" s="106"/>
      <c r="C45" s="106"/>
      <c r="D45" s="106"/>
      <c r="E45" s="106"/>
      <c r="F45" s="106"/>
      <c r="G45" s="106"/>
      <c r="H45" s="106"/>
      <c r="I45" s="106"/>
      <c r="J45" s="106"/>
      <c r="K45" s="106"/>
      <c r="L45" s="106"/>
      <c r="M45" s="106"/>
      <c r="N45" s="106"/>
      <c r="O45" s="106"/>
      <c r="P45" s="106"/>
      <c r="Q45" s="106"/>
      <c r="R45" s="106"/>
      <c r="S45" s="106"/>
      <c r="T45" s="106"/>
      <c r="U45" s="106"/>
      <c r="V45" s="106"/>
      <c r="W45" s="106"/>
      <c r="X45" s="106"/>
      <c r="Y45" s="106"/>
      <c r="Z45" s="106"/>
      <c r="AA45" s="106"/>
      <c r="AB45" s="106"/>
      <c r="AC45" s="106"/>
      <c r="AD45" s="106"/>
      <c r="AE45" s="106"/>
      <c r="AF45" s="106"/>
      <c r="AG45" s="106"/>
      <c r="AH45" s="106"/>
      <c r="AI45" s="106"/>
      <c r="AJ45" s="106"/>
      <c r="AK45" s="106"/>
      <c r="AL45" s="106"/>
      <c r="AM45" s="106"/>
      <c r="AN45" s="106"/>
      <c r="AO45" s="106"/>
      <c r="AP45" s="106"/>
      <c r="AQ45" s="106"/>
      <c r="AR45" s="106"/>
      <c r="AS45" s="106"/>
      <c r="AT45" s="106"/>
      <c r="AU45" s="106"/>
      <c r="AV45" s="106"/>
      <c r="AW45" s="106"/>
      <c r="AX45" s="106"/>
      <c r="AY45" s="106"/>
      <c r="AZ45" s="106"/>
    </row>
    <row r="46" spans="1:52">
      <c r="A46" s="106"/>
      <c r="B46" s="106"/>
      <c r="C46" s="106"/>
      <c r="D46" s="106"/>
      <c r="E46" s="106"/>
      <c r="F46" s="106"/>
      <c r="G46" s="106"/>
      <c r="H46" s="106"/>
      <c r="I46" s="106"/>
      <c r="J46" s="106"/>
      <c r="K46" s="106"/>
      <c r="L46" s="106"/>
      <c r="M46" s="106"/>
      <c r="N46" s="106"/>
      <c r="O46" s="106"/>
      <c r="P46" s="106"/>
      <c r="Q46" s="106"/>
      <c r="R46" s="106"/>
      <c r="S46" s="106"/>
      <c r="T46" s="106"/>
      <c r="U46" s="106"/>
      <c r="V46" s="106"/>
      <c r="W46" s="106"/>
      <c r="X46" s="106"/>
      <c r="Y46" s="106"/>
      <c r="Z46" s="106"/>
      <c r="AA46" s="106"/>
      <c r="AB46" s="106"/>
      <c r="AC46" s="106"/>
      <c r="AD46" s="106"/>
      <c r="AE46" s="106"/>
      <c r="AF46" s="106"/>
      <c r="AG46" s="106"/>
      <c r="AH46" s="106"/>
      <c r="AI46" s="106"/>
      <c r="AJ46" s="106"/>
      <c r="AK46" s="106"/>
      <c r="AL46" s="106"/>
      <c r="AM46" s="106"/>
      <c r="AN46" s="106"/>
      <c r="AO46" s="106"/>
      <c r="AP46" s="106"/>
      <c r="AQ46" s="106"/>
      <c r="AR46" s="106"/>
      <c r="AS46" s="106"/>
      <c r="AT46" s="106"/>
      <c r="AU46" s="106"/>
      <c r="AV46" s="106"/>
      <c r="AW46" s="106"/>
      <c r="AX46" s="106"/>
      <c r="AY46" s="106"/>
      <c r="AZ46" s="106"/>
    </row>
    <row r="47" spans="1:52">
      <c r="A47" s="106"/>
      <c r="B47" s="106"/>
      <c r="C47" s="106"/>
      <c r="D47" s="106"/>
      <c r="E47" s="106"/>
      <c r="F47" s="106"/>
      <c r="G47" s="106"/>
      <c r="H47" s="106"/>
      <c r="I47" s="106"/>
      <c r="J47" s="106"/>
      <c r="K47" s="106"/>
      <c r="L47" s="106"/>
      <c r="M47" s="106"/>
      <c r="N47" s="106"/>
      <c r="O47" s="106"/>
      <c r="P47" s="106"/>
      <c r="Q47" s="106"/>
      <c r="R47" s="106"/>
      <c r="S47" s="106"/>
      <c r="T47" s="106"/>
      <c r="U47" s="106"/>
      <c r="V47" s="106"/>
      <c r="W47" s="106"/>
      <c r="X47" s="106"/>
      <c r="Y47" s="106"/>
      <c r="Z47" s="106"/>
      <c r="AA47" s="106"/>
      <c r="AB47" s="106"/>
      <c r="AC47" s="106"/>
      <c r="AD47" s="106"/>
      <c r="AE47" s="106"/>
      <c r="AF47" s="106"/>
      <c r="AG47" s="106"/>
      <c r="AH47" s="106"/>
      <c r="AI47" s="106"/>
      <c r="AJ47" s="106"/>
      <c r="AK47" s="106"/>
      <c r="AL47" s="106"/>
      <c r="AM47" s="106"/>
      <c r="AN47" s="106"/>
      <c r="AO47" s="106"/>
      <c r="AP47" s="106"/>
      <c r="AQ47" s="106"/>
      <c r="AR47" s="106"/>
      <c r="AS47" s="106"/>
      <c r="AT47" s="106"/>
      <c r="AU47" s="106"/>
      <c r="AV47" s="106"/>
      <c r="AW47" s="106"/>
      <c r="AX47" s="106"/>
      <c r="AY47" s="106"/>
      <c r="AZ47" s="106"/>
    </row>
    <row r="48" spans="1:52">
      <c r="A48" s="106"/>
      <c r="B48" s="106"/>
      <c r="C48" s="106"/>
      <c r="D48" s="106"/>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06"/>
      <c r="AI48" s="106"/>
      <c r="AJ48" s="106"/>
      <c r="AK48" s="106"/>
      <c r="AL48" s="106"/>
      <c r="AM48" s="106"/>
      <c r="AN48" s="106"/>
      <c r="AO48" s="106"/>
      <c r="AP48" s="106"/>
      <c r="AQ48" s="106"/>
      <c r="AR48" s="106"/>
      <c r="AS48" s="106"/>
      <c r="AT48" s="106"/>
      <c r="AU48" s="106"/>
      <c r="AV48" s="106"/>
      <c r="AW48" s="106"/>
      <c r="AX48" s="106"/>
      <c r="AY48" s="106"/>
      <c r="AZ48" s="106"/>
    </row>
    <row r="49" spans="1:52">
      <c r="A49" s="106"/>
      <c r="B49" s="106"/>
      <c r="C49" s="106"/>
      <c r="D49" s="106"/>
      <c r="E49" s="106"/>
      <c r="F49" s="106"/>
      <c r="G49" s="106"/>
      <c r="H49" s="106"/>
      <c r="I49" s="106"/>
      <c r="J49" s="106"/>
      <c r="K49" s="106"/>
      <c r="L49" s="106"/>
      <c r="M49" s="106"/>
      <c r="N49" s="106"/>
      <c r="O49" s="106"/>
      <c r="P49" s="106"/>
      <c r="Q49" s="106"/>
      <c r="R49" s="106"/>
      <c r="S49" s="106"/>
      <c r="T49" s="106"/>
      <c r="U49" s="106"/>
      <c r="V49" s="106"/>
      <c r="W49" s="106"/>
      <c r="X49" s="106"/>
      <c r="Y49" s="106"/>
      <c r="Z49" s="106"/>
      <c r="AA49" s="106"/>
      <c r="AB49" s="106"/>
      <c r="AC49" s="106"/>
      <c r="AD49" s="106"/>
      <c r="AE49" s="106"/>
      <c r="AF49" s="106"/>
      <c r="AG49" s="106"/>
      <c r="AH49" s="106"/>
      <c r="AI49" s="106"/>
      <c r="AJ49" s="106"/>
      <c r="AK49" s="106"/>
      <c r="AL49" s="106"/>
      <c r="AM49" s="106"/>
      <c r="AN49" s="106"/>
      <c r="AO49" s="106"/>
      <c r="AP49" s="106"/>
      <c r="AQ49" s="106"/>
      <c r="AR49" s="106"/>
      <c r="AS49" s="106"/>
      <c r="AT49" s="106"/>
      <c r="AU49" s="106"/>
      <c r="AV49" s="106"/>
      <c r="AW49" s="106"/>
      <c r="AX49" s="106"/>
      <c r="AY49" s="106"/>
      <c r="AZ49" s="106"/>
    </row>
    <row r="50" spans="1:52">
      <c r="A50" s="106"/>
      <c r="B50" s="106"/>
      <c r="C50" s="106"/>
      <c r="D50" s="106"/>
      <c r="E50" s="106"/>
      <c r="F50" s="106"/>
      <c r="G50" s="106"/>
      <c r="H50" s="106"/>
      <c r="I50" s="106"/>
      <c r="J50" s="106"/>
      <c r="K50" s="106"/>
      <c r="L50" s="106"/>
      <c r="M50" s="106"/>
      <c r="N50" s="106"/>
      <c r="O50" s="106"/>
      <c r="P50" s="106"/>
      <c r="Q50" s="106"/>
      <c r="R50" s="106"/>
      <c r="S50" s="106"/>
      <c r="T50" s="106"/>
      <c r="U50" s="106"/>
      <c r="V50" s="106"/>
      <c r="W50" s="106"/>
      <c r="X50" s="106"/>
      <c r="Y50" s="106"/>
      <c r="Z50" s="106"/>
      <c r="AA50" s="106"/>
      <c r="AB50" s="106"/>
      <c r="AC50" s="106"/>
      <c r="AD50" s="106"/>
      <c r="AE50" s="106"/>
      <c r="AF50" s="106"/>
      <c r="AG50" s="106"/>
      <c r="AH50" s="106"/>
      <c r="AI50" s="106"/>
      <c r="AJ50" s="106"/>
      <c r="AK50" s="106"/>
      <c r="AL50" s="106"/>
      <c r="AM50" s="106"/>
      <c r="AN50" s="106"/>
      <c r="AO50" s="106"/>
      <c r="AP50" s="106"/>
      <c r="AQ50" s="106"/>
      <c r="AR50" s="106"/>
      <c r="AS50" s="106"/>
      <c r="AT50" s="106"/>
      <c r="AU50" s="106"/>
      <c r="AV50" s="106"/>
      <c r="AW50" s="106"/>
      <c r="AX50" s="106"/>
      <c r="AY50" s="106"/>
      <c r="AZ50" s="106"/>
    </row>
    <row r="51" spans="1:52">
      <c r="A51" s="106"/>
      <c r="B51" s="106"/>
      <c r="C51" s="106"/>
      <c r="D51" s="106"/>
      <c r="E51" s="106"/>
      <c r="F51" s="106"/>
      <c r="G51" s="106"/>
      <c r="H51" s="106"/>
      <c r="I51" s="106"/>
      <c r="J51" s="106"/>
      <c r="K51" s="106"/>
      <c r="L51" s="106"/>
      <c r="M51" s="106"/>
      <c r="N51" s="106"/>
      <c r="O51" s="106"/>
      <c r="P51" s="106"/>
      <c r="Q51" s="106"/>
      <c r="R51" s="106"/>
      <c r="S51" s="106"/>
      <c r="T51" s="106"/>
      <c r="U51" s="106"/>
      <c r="V51" s="106"/>
      <c r="W51" s="106"/>
      <c r="X51" s="106"/>
      <c r="Y51" s="106"/>
      <c r="Z51" s="106"/>
      <c r="AA51" s="106"/>
      <c r="AB51" s="106"/>
      <c r="AC51" s="106"/>
      <c r="AD51" s="106"/>
      <c r="AE51" s="106"/>
      <c r="AF51" s="106"/>
      <c r="AG51" s="106"/>
      <c r="AH51" s="106"/>
      <c r="AI51" s="106"/>
      <c r="AJ51" s="106"/>
      <c r="AK51" s="106"/>
      <c r="AL51" s="106"/>
      <c r="AM51" s="106"/>
      <c r="AN51" s="106"/>
      <c r="AO51" s="106"/>
      <c r="AP51" s="106"/>
      <c r="AQ51" s="106"/>
      <c r="AR51" s="106"/>
      <c r="AS51" s="106"/>
      <c r="AT51" s="106"/>
      <c r="AU51" s="106"/>
      <c r="AV51" s="106"/>
      <c r="AW51" s="106"/>
      <c r="AX51" s="106"/>
      <c r="AY51" s="106"/>
      <c r="AZ51" s="106"/>
    </row>
    <row r="52" spans="1:52">
      <c r="A52" s="106"/>
      <c r="B52" s="106"/>
      <c r="C52" s="106"/>
      <c r="D52" s="106"/>
      <c r="E52" s="106"/>
      <c r="F52" s="106"/>
      <c r="G52" s="106"/>
      <c r="H52" s="106"/>
      <c r="I52" s="106"/>
      <c r="J52" s="106"/>
      <c r="K52" s="106"/>
      <c r="L52" s="106"/>
      <c r="M52" s="106"/>
      <c r="N52" s="106"/>
      <c r="O52" s="106"/>
      <c r="P52" s="106"/>
      <c r="Q52" s="106"/>
      <c r="R52" s="106"/>
      <c r="S52" s="106"/>
      <c r="T52" s="106"/>
      <c r="U52" s="106"/>
      <c r="V52" s="106"/>
      <c r="W52" s="106"/>
      <c r="X52" s="106"/>
      <c r="Y52" s="106"/>
      <c r="Z52" s="106"/>
      <c r="AA52" s="106"/>
      <c r="AB52" s="106"/>
      <c r="AC52" s="106"/>
      <c r="AD52" s="106"/>
      <c r="AE52" s="106"/>
      <c r="AF52" s="106"/>
      <c r="AG52" s="106"/>
      <c r="AH52" s="106"/>
      <c r="AI52" s="106"/>
      <c r="AJ52" s="106"/>
      <c r="AK52" s="106"/>
      <c r="AL52" s="106"/>
      <c r="AM52" s="106"/>
      <c r="AN52" s="106"/>
      <c r="AO52" s="106"/>
      <c r="AP52" s="106"/>
      <c r="AQ52" s="106"/>
      <c r="AR52" s="106"/>
      <c r="AS52" s="106"/>
      <c r="AT52" s="106"/>
      <c r="AU52" s="106"/>
      <c r="AV52" s="106"/>
      <c r="AW52" s="106"/>
      <c r="AX52" s="106"/>
      <c r="AY52" s="106"/>
      <c r="AZ52" s="106"/>
    </row>
    <row r="53" spans="1:52">
      <c r="A53" s="106"/>
      <c r="B53" s="106"/>
      <c r="C53" s="106"/>
      <c r="D53" s="106"/>
      <c r="E53" s="106"/>
      <c r="F53" s="106"/>
      <c r="G53" s="106"/>
      <c r="H53" s="106"/>
      <c r="I53" s="106"/>
      <c r="J53" s="106"/>
      <c r="K53" s="106"/>
      <c r="L53" s="106"/>
      <c r="M53" s="106"/>
      <c r="N53" s="106"/>
      <c r="O53" s="106"/>
      <c r="P53" s="106"/>
      <c r="Q53" s="106"/>
      <c r="R53" s="106"/>
      <c r="S53" s="106"/>
      <c r="T53" s="106"/>
      <c r="U53" s="106"/>
      <c r="V53" s="106"/>
      <c r="W53" s="106"/>
      <c r="X53" s="106"/>
      <c r="Y53" s="106"/>
      <c r="Z53" s="106"/>
      <c r="AA53" s="106"/>
      <c r="AB53" s="106"/>
      <c r="AC53" s="106"/>
      <c r="AD53" s="106"/>
      <c r="AE53" s="106"/>
      <c r="AF53" s="106"/>
      <c r="AG53" s="106"/>
      <c r="AH53" s="106"/>
      <c r="AI53" s="106"/>
      <c r="AJ53" s="106"/>
      <c r="AK53" s="106"/>
      <c r="AL53" s="106"/>
      <c r="AM53" s="106"/>
      <c r="AN53" s="106"/>
      <c r="AO53" s="106"/>
      <c r="AP53" s="106"/>
      <c r="AQ53" s="106"/>
      <c r="AR53" s="106"/>
      <c r="AS53" s="106"/>
      <c r="AT53" s="106"/>
      <c r="AU53" s="106"/>
      <c r="AV53" s="106"/>
      <c r="AW53" s="106"/>
      <c r="AX53" s="106"/>
      <c r="AY53" s="106"/>
      <c r="AZ53" s="106"/>
    </row>
    <row r="54" spans="1:52">
      <c r="A54" s="106"/>
      <c r="B54" s="106"/>
      <c r="C54" s="106"/>
      <c r="D54" s="106"/>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106"/>
      <c r="AC54" s="106"/>
      <c r="AD54" s="106"/>
      <c r="AE54" s="106"/>
      <c r="AF54" s="106"/>
      <c r="AG54" s="106"/>
      <c r="AH54" s="106"/>
      <c r="AI54" s="106"/>
      <c r="AJ54" s="106"/>
      <c r="AK54" s="106"/>
      <c r="AL54" s="106"/>
      <c r="AM54" s="106"/>
      <c r="AN54" s="106"/>
      <c r="AO54" s="106"/>
      <c r="AP54" s="106"/>
      <c r="AQ54" s="106"/>
      <c r="AR54" s="106"/>
      <c r="AS54" s="106"/>
      <c r="AT54" s="106"/>
      <c r="AU54" s="106"/>
      <c r="AV54" s="106"/>
      <c r="AW54" s="106"/>
      <c r="AX54" s="106"/>
      <c r="AY54" s="106"/>
      <c r="AZ54" s="106"/>
    </row>
    <row r="55" spans="1:52">
      <c r="A55" s="106"/>
      <c r="B55" s="106"/>
      <c r="C55" s="106"/>
      <c r="D55" s="106"/>
      <c r="E55" s="106"/>
      <c r="F55" s="106"/>
      <c r="G55" s="106"/>
      <c r="H55" s="106"/>
      <c r="I55" s="106"/>
      <c r="J55" s="106"/>
      <c r="K55" s="106"/>
      <c r="L55" s="106"/>
      <c r="M55" s="106"/>
      <c r="N55" s="106"/>
      <c r="O55" s="106"/>
      <c r="P55" s="106"/>
      <c r="Q55" s="106"/>
      <c r="R55" s="106"/>
      <c r="S55" s="106"/>
      <c r="T55" s="106"/>
      <c r="U55" s="106"/>
      <c r="V55" s="106"/>
      <c r="W55" s="106"/>
      <c r="X55" s="106"/>
      <c r="Y55" s="106"/>
      <c r="Z55" s="106"/>
      <c r="AA55" s="106"/>
      <c r="AB55" s="106"/>
      <c r="AC55" s="106"/>
      <c r="AD55" s="106"/>
      <c r="AE55" s="106"/>
      <c r="AF55" s="106"/>
      <c r="AG55" s="106"/>
      <c r="AH55" s="106"/>
      <c r="AI55" s="106"/>
      <c r="AJ55" s="106"/>
      <c r="AK55" s="106"/>
      <c r="AL55" s="106"/>
      <c r="AM55" s="106"/>
      <c r="AN55" s="106"/>
      <c r="AO55" s="106"/>
      <c r="AP55" s="106"/>
      <c r="AQ55" s="106"/>
      <c r="AR55" s="106"/>
      <c r="AS55" s="106"/>
      <c r="AT55" s="106"/>
      <c r="AU55" s="106"/>
      <c r="AV55" s="106"/>
      <c r="AW55" s="106"/>
      <c r="AX55" s="106"/>
      <c r="AY55" s="106"/>
      <c r="AZ55" s="106"/>
    </row>
    <row r="56" spans="1:52">
      <c r="A56" s="106"/>
      <c r="B56" s="106"/>
      <c r="C56" s="106"/>
      <c r="D56" s="106"/>
      <c r="E56" s="106"/>
      <c r="F56" s="106"/>
      <c r="G56" s="106"/>
      <c r="H56" s="106"/>
      <c r="I56" s="106"/>
      <c r="J56" s="106"/>
      <c r="K56" s="106"/>
      <c r="L56" s="106"/>
      <c r="M56" s="106"/>
      <c r="N56" s="106"/>
      <c r="O56" s="106"/>
      <c r="P56" s="106"/>
      <c r="Q56" s="106"/>
      <c r="R56" s="106"/>
      <c r="S56" s="106"/>
      <c r="T56" s="106"/>
      <c r="U56" s="106"/>
      <c r="V56" s="106"/>
      <c r="W56" s="106"/>
      <c r="X56" s="106"/>
      <c r="Y56" s="106"/>
      <c r="Z56" s="106"/>
      <c r="AA56" s="106"/>
      <c r="AB56" s="106"/>
      <c r="AC56" s="106"/>
      <c r="AD56" s="106"/>
      <c r="AE56" s="106"/>
      <c r="AF56" s="106"/>
      <c r="AG56" s="106"/>
      <c r="AH56" s="106"/>
      <c r="AI56" s="106"/>
      <c r="AJ56" s="106"/>
      <c r="AK56" s="106"/>
      <c r="AL56" s="106"/>
      <c r="AM56" s="106"/>
      <c r="AN56" s="106"/>
      <c r="AO56" s="106"/>
      <c r="AP56" s="106"/>
      <c r="AQ56" s="106"/>
      <c r="AR56" s="106"/>
      <c r="AS56" s="106"/>
      <c r="AT56" s="106"/>
      <c r="AU56" s="106"/>
      <c r="AV56" s="106"/>
      <c r="AW56" s="106"/>
      <c r="AX56" s="106"/>
      <c r="AY56" s="106"/>
      <c r="AZ56" s="106"/>
    </row>
    <row r="57" spans="1:52">
      <c r="A57" s="106"/>
      <c r="B57" s="106"/>
      <c r="C57" s="106"/>
      <c r="D57" s="106"/>
      <c r="E57" s="106"/>
      <c r="F57" s="106"/>
      <c r="G57" s="106"/>
      <c r="H57" s="106"/>
      <c r="I57" s="106"/>
      <c r="J57" s="106"/>
      <c r="K57" s="106"/>
      <c r="L57" s="106"/>
      <c r="M57" s="106"/>
      <c r="N57" s="106"/>
      <c r="O57" s="106"/>
      <c r="P57" s="106"/>
      <c r="Q57" s="106"/>
      <c r="R57" s="106"/>
      <c r="S57" s="106"/>
      <c r="T57" s="106"/>
      <c r="U57" s="106"/>
      <c r="V57" s="106"/>
      <c r="W57" s="106"/>
      <c r="X57" s="106"/>
      <c r="Y57" s="106"/>
      <c r="Z57" s="106"/>
      <c r="AA57" s="106"/>
      <c r="AB57" s="106"/>
      <c r="AC57" s="106"/>
      <c r="AD57" s="106"/>
      <c r="AE57" s="106"/>
      <c r="AF57" s="106"/>
      <c r="AG57" s="106"/>
      <c r="AH57" s="106"/>
      <c r="AI57" s="106"/>
      <c r="AJ57" s="106"/>
      <c r="AK57" s="106"/>
      <c r="AL57" s="106"/>
      <c r="AM57" s="106"/>
      <c r="AN57" s="106"/>
      <c r="AO57" s="106"/>
      <c r="AP57" s="106"/>
      <c r="AQ57" s="106"/>
      <c r="AR57" s="106"/>
      <c r="AS57" s="106"/>
      <c r="AT57" s="106"/>
      <c r="AU57" s="106"/>
      <c r="AV57" s="106"/>
      <c r="AW57" s="106"/>
      <c r="AX57" s="106"/>
      <c r="AY57" s="106"/>
      <c r="AZ57" s="106"/>
    </row>
    <row r="58" spans="1:52">
      <c r="A58" s="106"/>
      <c r="B58" s="106"/>
      <c r="C58" s="106"/>
      <c r="D58" s="106"/>
      <c r="E58" s="106"/>
      <c r="F58" s="106"/>
      <c r="G58" s="106"/>
      <c r="H58" s="106"/>
      <c r="I58" s="106"/>
      <c r="J58" s="106"/>
      <c r="K58" s="106"/>
      <c r="L58" s="106"/>
      <c r="M58" s="106"/>
      <c r="N58" s="106"/>
      <c r="O58" s="106"/>
      <c r="P58" s="106"/>
      <c r="Q58" s="106"/>
      <c r="R58" s="106"/>
      <c r="S58" s="106"/>
      <c r="T58" s="106"/>
      <c r="U58" s="106"/>
      <c r="V58" s="106"/>
      <c r="W58" s="106"/>
      <c r="X58" s="106"/>
      <c r="Y58" s="106"/>
      <c r="Z58" s="106"/>
      <c r="AA58" s="106"/>
      <c r="AB58" s="106"/>
      <c r="AC58" s="106"/>
      <c r="AD58" s="106"/>
      <c r="AE58" s="106"/>
      <c r="AF58" s="106"/>
      <c r="AG58" s="106"/>
      <c r="AH58" s="106"/>
      <c r="AI58" s="106"/>
      <c r="AJ58" s="106"/>
      <c r="AK58" s="106"/>
      <c r="AL58" s="106"/>
      <c r="AM58" s="106"/>
      <c r="AN58" s="106"/>
      <c r="AO58" s="106"/>
      <c r="AP58" s="106"/>
      <c r="AQ58" s="106"/>
      <c r="AR58" s="106"/>
      <c r="AS58" s="106"/>
      <c r="AT58" s="106"/>
      <c r="AU58" s="106"/>
      <c r="AV58" s="106"/>
      <c r="AW58" s="106"/>
      <c r="AX58" s="106"/>
      <c r="AY58" s="106"/>
      <c r="AZ58" s="106"/>
    </row>
    <row r="59" spans="1:52">
      <c r="A59" s="106"/>
      <c r="B59" s="106"/>
      <c r="C59" s="106"/>
      <c r="D59" s="106"/>
      <c r="E59" s="106"/>
      <c r="F59" s="106"/>
      <c r="G59" s="106"/>
      <c r="H59" s="106"/>
      <c r="I59" s="106"/>
      <c r="J59" s="106"/>
      <c r="K59" s="106"/>
      <c r="L59" s="106"/>
      <c r="M59" s="106"/>
      <c r="N59" s="106"/>
      <c r="O59" s="106"/>
      <c r="P59" s="106"/>
      <c r="Q59" s="106"/>
      <c r="R59" s="106"/>
      <c r="S59" s="106"/>
      <c r="T59" s="106"/>
      <c r="U59" s="106"/>
      <c r="V59" s="106"/>
      <c r="W59" s="106"/>
      <c r="X59" s="106"/>
      <c r="Y59" s="106"/>
      <c r="Z59" s="106"/>
      <c r="AA59" s="106"/>
      <c r="AB59" s="106"/>
      <c r="AC59" s="106"/>
      <c r="AD59" s="106"/>
      <c r="AE59" s="106"/>
      <c r="AF59" s="106"/>
      <c r="AG59" s="106"/>
      <c r="AH59" s="106"/>
      <c r="AI59" s="106"/>
      <c r="AJ59" s="106"/>
      <c r="AK59" s="106"/>
      <c r="AL59" s="106"/>
      <c r="AM59" s="106"/>
      <c r="AN59" s="106"/>
      <c r="AO59" s="106"/>
      <c r="AP59" s="106"/>
      <c r="AQ59" s="106"/>
      <c r="AR59" s="106"/>
      <c r="AS59" s="106"/>
      <c r="AT59" s="106"/>
      <c r="AU59" s="106"/>
      <c r="AV59" s="106"/>
      <c r="AW59" s="106"/>
      <c r="AX59" s="106"/>
      <c r="AY59" s="106"/>
      <c r="AZ59" s="106"/>
    </row>
    <row r="60" spans="1:52">
      <c r="A60" s="106"/>
      <c r="B60" s="106"/>
      <c r="C60" s="106"/>
      <c r="D60" s="106"/>
      <c r="E60" s="106"/>
      <c r="F60" s="106"/>
      <c r="G60" s="106"/>
      <c r="H60" s="106"/>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row>
    <row r="61" spans="1:52">
      <c r="A61" s="106"/>
      <c r="B61" s="106"/>
      <c r="C61" s="106"/>
      <c r="D61" s="106"/>
      <c r="E61" s="106"/>
      <c r="F61" s="106"/>
      <c r="G61" s="106"/>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row>
    <row r="62" spans="1:52">
      <c r="A62" s="106"/>
      <c r="B62" s="106"/>
      <c r="C62" s="106"/>
      <c r="D62" s="106"/>
      <c r="E62" s="106"/>
      <c r="F62" s="106"/>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row>
    <row r="63" spans="1:52">
      <c r="A63" s="106"/>
      <c r="B63" s="106"/>
      <c r="C63" s="106"/>
      <c r="D63" s="106"/>
      <c r="E63" s="106"/>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row>
    <row r="64" spans="1:52">
      <c r="A64" s="106"/>
      <c r="B64" s="106"/>
      <c r="C64" s="106"/>
      <c r="D64" s="106"/>
      <c r="E64" s="106"/>
      <c r="F64" s="106"/>
      <c r="G64" s="106"/>
      <c r="H64" s="106"/>
      <c r="I64" s="106"/>
      <c r="J64" s="106"/>
      <c r="K64" s="106"/>
      <c r="L64" s="106"/>
      <c r="M64" s="106"/>
      <c r="N64" s="106"/>
      <c r="O64" s="106"/>
      <c r="P64" s="106"/>
      <c r="Q64" s="106"/>
      <c r="R64" s="106"/>
      <c r="S64" s="106"/>
      <c r="T64" s="106"/>
      <c r="U64" s="106"/>
      <c r="V64" s="106"/>
      <c r="W64" s="106"/>
      <c r="X64" s="106"/>
      <c r="Y64" s="106"/>
      <c r="Z64" s="106"/>
      <c r="AA64" s="106"/>
      <c r="AB64" s="106"/>
      <c r="AC64" s="106"/>
      <c r="AD64" s="106"/>
      <c r="AE64" s="106"/>
      <c r="AF64" s="106"/>
      <c r="AG64" s="106"/>
      <c r="AH64" s="106"/>
      <c r="AI64" s="106"/>
      <c r="AJ64" s="106"/>
      <c r="AK64" s="106"/>
      <c r="AL64" s="106"/>
      <c r="AM64" s="106"/>
      <c r="AN64" s="106"/>
      <c r="AO64" s="106"/>
      <c r="AP64" s="106"/>
      <c r="AQ64" s="106"/>
      <c r="AR64" s="106"/>
      <c r="AS64" s="106"/>
      <c r="AT64" s="106"/>
      <c r="AU64" s="106"/>
      <c r="AV64" s="106"/>
      <c r="AW64" s="106"/>
      <c r="AX64" s="106"/>
      <c r="AY64" s="106"/>
      <c r="AZ64" s="106"/>
    </row>
    <row r="65" spans="1:52">
      <c r="A65" s="106"/>
      <c r="B65" s="106"/>
      <c r="C65" s="106"/>
      <c r="D65" s="106"/>
      <c r="E65" s="106"/>
      <c r="F65" s="106"/>
      <c r="G65" s="106"/>
      <c r="H65" s="106"/>
      <c r="I65" s="106"/>
      <c r="J65" s="106"/>
      <c r="K65" s="106"/>
      <c r="L65" s="106"/>
      <c r="M65" s="106"/>
      <c r="N65" s="106"/>
      <c r="O65" s="106"/>
      <c r="P65" s="106"/>
      <c r="Q65" s="106"/>
      <c r="R65" s="106"/>
      <c r="S65" s="106"/>
      <c r="T65" s="106"/>
      <c r="U65" s="106"/>
      <c r="V65" s="106"/>
      <c r="W65" s="106"/>
      <c r="X65" s="106"/>
      <c r="Y65" s="106"/>
      <c r="Z65" s="106"/>
      <c r="AA65" s="106"/>
      <c r="AB65" s="106"/>
      <c r="AC65" s="106"/>
      <c r="AD65" s="106"/>
      <c r="AE65" s="106"/>
      <c r="AF65" s="106"/>
      <c r="AG65" s="106"/>
      <c r="AH65" s="106"/>
      <c r="AI65" s="106"/>
      <c r="AJ65" s="106"/>
      <c r="AK65" s="106"/>
      <c r="AL65" s="106"/>
      <c r="AM65" s="106"/>
      <c r="AN65" s="106"/>
      <c r="AO65" s="106"/>
      <c r="AP65" s="106"/>
      <c r="AQ65" s="106"/>
      <c r="AR65" s="106"/>
      <c r="AS65" s="106"/>
      <c r="AT65" s="106"/>
      <c r="AU65" s="106"/>
      <c r="AV65" s="106"/>
      <c r="AW65" s="106"/>
      <c r="AX65" s="106"/>
      <c r="AY65" s="106"/>
      <c r="AZ65" s="106"/>
    </row>
    <row r="66" spans="1:52">
      <c r="A66" s="106"/>
      <c r="B66" s="106"/>
      <c r="C66" s="106"/>
      <c r="D66" s="106"/>
      <c r="E66" s="106"/>
      <c r="F66" s="106"/>
      <c r="G66" s="106"/>
      <c r="H66" s="106"/>
      <c r="I66" s="106"/>
      <c r="J66" s="106"/>
      <c r="K66" s="106"/>
      <c r="L66" s="106"/>
      <c r="M66" s="106"/>
      <c r="N66" s="106"/>
      <c r="O66" s="106"/>
      <c r="P66" s="106"/>
      <c r="Q66" s="106"/>
      <c r="R66" s="106"/>
      <c r="S66" s="106"/>
      <c r="T66" s="106"/>
      <c r="U66" s="106"/>
      <c r="V66" s="106"/>
      <c r="W66" s="106"/>
      <c r="X66" s="106"/>
      <c r="Y66" s="106"/>
      <c r="Z66" s="106"/>
      <c r="AA66" s="106"/>
      <c r="AB66" s="106"/>
      <c r="AC66" s="106"/>
      <c r="AD66" s="106"/>
      <c r="AE66" s="106"/>
      <c r="AF66" s="106"/>
      <c r="AG66" s="106"/>
      <c r="AH66" s="106"/>
      <c r="AI66" s="106"/>
      <c r="AJ66" s="106"/>
      <c r="AK66" s="106"/>
      <c r="AL66" s="106"/>
      <c r="AM66" s="106"/>
      <c r="AN66" s="106"/>
      <c r="AO66" s="106"/>
      <c r="AP66" s="106"/>
      <c r="AQ66" s="106"/>
      <c r="AR66" s="106"/>
      <c r="AS66" s="106"/>
      <c r="AT66" s="106"/>
      <c r="AU66" s="106"/>
      <c r="AV66" s="106"/>
      <c r="AW66" s="106"/>
      <c r="AX66" s="106"/>
      <c r="AY66" s="106"/>
      <c r="AZ66" s="106"/>
    </row>
    <row r="67" spans="1:52">
      <c r="A67" s="106"/>
      <c r="B67" s="106"/>
      <c r="C67" s="106"/>
      <c r="D67" s="106"/>
      <c r="E67" s="106"/>
      <c r="F67" s="106"/>
      <c r="G67" s="106"/>
      <c r="H67" s="106"/>
      <c r="I67" s="106"/>
      <c r="J67" s="106"/>
      <c r="K67" s="106"/>
      <c r="L67" s="106"/>
      <c r="M67" s="106"/>
      <c r="N67" s="106"/>
      <c r="O67" s="106"/>
      <c r="P67" s="106"/>
      <c r="Q67" s="106"/>
      <c r="R67" s="106"/>
      <c r="S67" s="106"/>
      <c r="T67" s="106"/>
      <c r="U67" s="106"/>
      <c r="V67" s="106"/>
      <c r="W67" s="106"/>
      <c r="X67" s="106"/>
      <c r="Y67" s="106"/>
      <c r="Z67" s="106"/>
      <c r="AA67" s="106"/>
      <c r="AB67" s="106"/>
      <c r="AC67" s="106"/>
      <c r="AD67" s="106"/>
      <c r="AE67" s="106"/>
      <c r="AF67" s="106"/>
      <c r="AG67" s="106"/>
      <c r="AH67" s="106"/>
      <c r="AI67" s="106"/>
      <c r="AJ67" s="106"/>
      <c r="AK67" s="106"/>
      <c r="AL67" s="106"/>
      <c r="AM67" s="106"/>
      <c r="AN67" s="106"/>
      <c r="AO67" s="106"/>
      <c r="AP67" s="106"/>
      <c r="AQ67" s="106"/>
      <c r="AR67" s="106"/>
      <c r="AS67" s="106"/>
      <c r="AT67" s="106"/>
      <c r="AU67" s="106"/>
      <c r="AV67" s="106"/>
      <c r="AW67" s="106"/>
      <c r="AX67" s="106"/>
      <c r="AY67" s="106"/>
      <c r="AZ67" s="106"/>
    </row>
    <row r="68" spans="1:52">
      <c r="A68" s="106"/>
      <c r="B68" s="106"/>
      <c r="C68" s="106"/>
      <c r="D68" s="106"/>
      <c r="E68" s="106"/>
      <c r="F68" s="106"/>
      <c r="G68" s="106"/>
      <c r="H68" s="106"/>
      <c r="I68" s="106"/>
      <c r="J68" s="106"/>
      <c r="K68" s="106"/>
      <c r="L68" s="106"/>
      <c r="M68" s="106"/>
      <c r="N68" s="106"/>
      <c r="O68" s="106"/>
      <c r="P68" s="106"/>
      <c r="Q68" s="106"/>
      <c r="R68" s="106"/>
      <c r="S68" s="106"/>
      <c r="T68" s="106"/>
      <c r="U68" s="106"/>
      <c r="V68" s="106"/>
      <c r="W68" s="106"/>
      <c r="X68" s="106"/>
      <c r="Y68" s="106"/>
      <c r="Z68" s="106"/>
      <c r="AA68" s="106"/>
      <c r="AB68" s="106"/>
      <c r="AC68" s="106"/>
      <c r="AD68" s="106"/>
      <c r="AE68" s="106"/>
      <c r="AF68" s="106"/>
      <c r="AG68" s="106"/>
      <c r="AH68" s="106"/>
      <c r="AI68" s="106"/>
      <c r="AJ68" s="106"/>
      <c r="AK68" s="106"/>
      <c r="AL68" s="106"/>
      <c r="AM68" s="106"/>
      <c r="AN68" s="106"/>
      <c r="AO68" s="106"/>
      <c r="AP68" s="106"/>
      <c r="AQ68" s="106"/>
      <c r="AR68" s="106"/>
      <c r="AS68" s="106"/>
      <c r="AT68" s="106"/>
      <c r="AU68" s="106"/>
      <c r="AV68" s="106"/>
      <c r="AW68" s="106"/>
      <c r="AX68" s="106"/>
      <c r="AY68" s="106"/>
      <c r="AZ68" s="106"/>
    </row>
    <row r="69" spans="1:52">
      <c r="A69" s="106"/>
      <c r="B69" s="106"/>
      <c r="C69" s="106"/>
      <c r="D69" s="106"/>
      <c r="E69" s="106"/>
      <c r="F69" s="106"/>
      <c r="G69" s="106"/>
      <c r="H69" s="106"/>
      <c r="I69" s="106"/>
      <c r="J69" s="106"/>
      <c r="K69" s="106"/>
      <c r="L69" s="106"/>
      <c r="M69" s="106"/>
      <c r="N69" s="106"/>
      <c r="O69" s="106"/>
      <c r="P69" s="106"/>
      <c r="Q69" s="106"/>
      <c r="R69" s="106"/>
      <c r="S69" s="106"/>
      <c r="T69" s="106"/>
      <c r="U69" s="106"/>
      <c r="V69" s="106"/>
      <c r="W69" s="106"/>
      <c r="X69" s="106"/>
      <c r="Y69" s="106"/>
      <c r="Z69" s="106"/>
      <c r="AA69" s="106"/>
      <c r="AB69" s="106"/>
      <c r="AC69" s="106"/>
      <c r="AD69" s="106"/>
      <c r="AE69" s="106"/>
      <c r="AF69" s="106"/>
      <c r="AG69" s="106"/>
      <c r="AH69" s="106"/>
      <c r="AI69" s="106"/>
      <c r="AJ69" s="106"/>
      <c r="AK69" s="106"/>
      <c r="AL69" s="106"/>
      <c r="AM69" s="106"/>
      <c r="AN69" s="106"/>
      <c r="AO69" s="106"/>
      <c r="AP69" s="106"/>
      <c r="AQ69" s="106"/>
      <c r="AR69" s="106"/>
      <c r="AS69" s="106"/>
      <c r="AT69" s="106"/>
      <c r="AU69" s="106"/>
      <c r="AV69" s="106"/>
      <c r="AW69" s="106"/>
      <c r="AX69" s="106"/>
      <c r="AY69" s="106"/>
      <c r="AZ69" s="106"/>
    </row>
    <row r="70" spans="1:52">
      <c r="A70" s="106"/>
      <c r="B70" s="106"/>
      <c r="C70" s="106"/>
      <c r="D70" s="106"/>
      <c r="E70" s="106"/>
      <c r="F70" s="106"/>
      <c r="G70" s="106"/>
      <c r="H70" s="106"/>
      <c r="I70" s="106"/>
      <c r="J70" s="106"/>
      <c r="K70" s="106"/>
      <c r="L70" s="106"/>
      <c r="M70" s="106"/>
      <c r="N70" s="106"/>
      <c r="O70" s="106"/>
      <c r="P70" s="106"/>
      <c r="Q70" s="106"/>
      <c r="R70" s="106"/>
      <c r="S70" s="106"/>
      <c r="T70" s="106"/>
      <c r="U70" s="106"/>
      <c r="V70" s="106"/>
      <c r="W70" s="106"/>
      <c r="X70" s="106"/>
      <c r="Y70" s="106"/>
      <c r="Z70" s="106"/>
      <c r="AA70" s="106"/>
      <c r="AB70" s="106"/>
      <c r="AC70" s="106"/>
      <c r="AD70" s="106"/>
      <c r="AE70" s="106"/>
      <c r="AF70" s="106"/>
      <c r="AG70" s="106"/>
      <c r="AH70" s="106"/>
      <c r="AI70" s="106"/>
      <c r="AJ70" s="106"/>
      <c r="AK70" s="106"/>
      <c r="AL70" s="106"/>
      <c r="AM70" s="106"/>
      <c r="AN70" s="106"/>
      <c r="AO70" s="106"/>
      <c r="AP70" s="106"/>
      <c r="AQ70" s="106"/>
      <c r="AR70" s="106"/>
      <c r="AS70" s="106"/>
      <c r="AT70" s="106"/>
      <c r="AU70" s="106"/>
      <c r="AV70" s="106"/>
      <c r="AW70" s="106"/>
      <c r="AX70" s="106"/>
      <c r="AY70" s="106"/>
      <c r="AZ70" s="106"/>
    </row>
    <row r="71" spans="1:52">
      <c r="A71" s="106"/>
      <c r="B71" s="106"/>
      <c r="C71" s="106"/>
      <c r="D71" s="106"/>
      <c r="E71" s="106"/>
      <c r="F71" s="106"/>
      <c r="G71" s="106"/>
      <c r="H71" s="106"/>
      <c r="I71" s="106"/>
      <c r="J71" s="106"/>
      <c r="K71" s="106"/>
      <c r="L71" s="106"/>
      <c r="M71" s="106"/>
      <c r="N71" s="106"/>
      <c r="O71" s="106"/>
      <c r="P71" s="106"/>
      <c r="Q71" s="106"/>
      <c r="R71" s="106"/>
      <c r="S71" s="106"/>
      <c r="T71" s="106"/>
      <c r="U71" s="106"/>
      <c r="V71" s="106"/>
      <c r="W71" s="106"/>
      <c r="X71" s="106"/>
      <c r="Y71" s="106"/>
      <c r="Z71" s="106"/>
      <c r="AA71" s="106"/>
      <c r="AB71" s="106"/>
      <c r="AC71" s="106"/>
      <c r="AD71" s="106"/>
      <c r="AE71" s="106"/>
      <c r="AF71" s="106"/>
      <c r="AG71" s="106"/>
      <c r="AH71" s="106"/>
      <c r="AI71" s="106"/>
      <c r="AJ71" s="106"/>
      <c r="AK71" s="106"/>
      <c r="AL71" s="106"/>
      <c r="AM71" s="106"/>
      <c r="AN71" s="106"/>
      <c r="AO71" s="106"/>
      <c r="AP71" s="106"/>
      <c r="AQ71" s="106"/>
      <c r="AR71" s="106"/>
      <c r="AS71" s="106"/>
      <c r="AT71" s="106"/>
      <c r="AU71" s="106"/>
      <c r="AV71" s="106"/>
      <c r="AW71" s="106"/>
      <c r="AX71" s="106"/>
      <c r="AY71" s="106"/>
      <c r="AZ71" s="106"/>
    </row>
    <row r="72" spans="1:52">
      <c r="A72" s="106"/>
      <c r="B72" s="106"/>
      <c r="C72" s="106"/>
      <c r="D72" s="106"/>
      <c r="E72" s="106"/>
      <c r="F72" s="106"/>
      <c r="G72" s="106"/>
      <c r="H72" s="106"/>
      <c r="I72" s="106"/>
      <c r="J72" s="106"/>
      <c r="K72" s="106"/>
      <c r="L72" s="106"/>
      <c r="M72" s="106"/>
      <c r="N72" s="106"/>
      <c r="O72" s="106"/>
      <c r="P72" s="106"/>
      <c r="Q72" s="106"/>
      <c r="R72" s="106"/>
      <c r="S72" s="106"/>
      <c r="T72" s="106"/>
      <c r="U72" s="106"/>
      <c r="V72" s="106"/>
      <c r="W72" s="106"/>
      <c r="X72" s="106"/>
      <c r="Y72" s="106"/>
      <c r="Z72" s="106"/>
      <c r="AA72" s="106"/>
      <c r="AB72" s="106"/>
      <c r="AC72" s="106"/>
      <c r="AD72" s="106"/>
      <c r="AE72" s="106"/>
      <c r="AF72" s="106"/>
      <c r="AG72" s="106"/>
      <c r="AH72" s="106"/>
      <c r="AI72" s="106"/>
      <c r="AJ72" s="106"/>
      <c r="AK72" s="106"/>
      <c r="AL72" s="106"/>
      <c r="AM72" s="106"/>
      <c r="AN72" s="106"/>
      <c r="AO72" s="106"/>
      <c r="AP72" s="106"/>
      <c r="AQ72" s="106"/>
      <c r="AR72" s="106"/>
      <c r="AS72" s="106"/>
      <c r="AT72" s="106"/>
      <c r="AU72" s="106"/>
      <c r="AV72" s="106"/>
      <c r="AW72" s="106"/>
      <c r="AX72" s="106"/>
      <c r="AY72" s="106"/>
      <c r="AZ72" s="106"/>
    </row>
    <row r="73" spans="1:52">
      <c r="A73" s="106"/>
      <c r="B73" s="106"/>
      <c r="C73" s="106"/>
      <c r="D73" s="106"/>
      <c r="E73" s="106"/>
      <c r="F73" s="106"/>
      <c r="G73" s="106"/>
      <c r="H73" s="106"/>
      <c r="I73" s="106"/>
      <c r="J73" s="106"/>
      <c r="K73" s="106"/>
      <c r="L73" s="106"/>
      <c r="M73" s="106"/>
      <c r="N73" s="106"/>
      <c r="O73" s="106"/>
      <c r="P73" s="106"/>
      <c r="Q73" s="106"/>
      <c r="R73" s="106"/>
      <c r="S73" s="106"/>
      <c r="T73" s="106"/>
      <c r="U73" s="106"/>
      <c r="V73" s="106"/>
      <c r="W73" s="106"/>
      <c r="X73" s="106"/>
      <c r="Y73" s="106"/>
      <c r="Z73" s="106"/>
      <c r="AA73" s="106"/>
      <c r="AB73" s="106"/>
      <c r="AC73" s="106"/>
      <c r="AD73" s="106"/>
      <c r="AE73" s="106"/>
      <c r="AF73" s="106"/>
      <c r="AG73" s="106"/>
      <c r="AH73" s="106"/>
      <c r="AI73" s="106"/>
      <c r="AJ73" s="106"/>
      <c r="AK73" s="106"/>
      <c r="AL73" s="106"/>
      <c r="AM73" s="106"/>
      <c r="AN73" s="106"/>
      <c r="AO73" s="106"/>
      <c r="AP73" s="106"/>
      <c r="AQ73" s="106"/>
      <c r="AR73" s="106"/>
      <c r="AS73" s="106"/>
      <c r="AT73" s="106"/>
      <c r="AU73" s="106"/>
      <c r="AV73" s="106"/>
      <c r="AW73" s="106"/>
      <c r="AX73" s="106"/>
      <c r="AY73" s="106"/>
      <c r="AZ73" s="106"/>
    </row>
    <row r="74" spans="1:52">
      <c r="A74" s="106"/>
      <c r="B74" s="106"/>
      <c r="C74" s="106"/>
      <c r="D74" s="106"/>
      <c r="E74" s="106"/>
      <c r="F74" s="106"/>
      <c r="G74" s="106"/>
      <c r="H74" s="106"/>
      <c r="I74" s="106"/>
      <c r="J74" s="106"/>
      <c r="K74" s="106"/>
      <c r="L74" s="106"/>
      <c r="M74" s="106"/>
      <c r="N74" s="106"/>
      <c r="O74" s="106"/>
      <c r="P74" s="106"/>
      <c r="Q74" s="106"/>
      <c r="R74" s="106"/>
      <c r="S74" s="106"/>
      <c r="T74" s="106"/>
      <c r="U74" s="106"/>
      <c r="V74" s="106"/>
      <c r="W74" s="106"/>
      <c r="X74" s="106"/>
      <c r="Y74" s="106"/>
      <c r="Z74" s="106"/>
      <c r="AA74" s="106"/>
      <c r="AB74" s="106"/>
      <c r="AC74" s="106"/>
      <c r="AD74" s="106"/>
      <c r="AE74" s="106"/>
      <c r="AF74" s="106"/>
      <c r="AG74" s="106"/>
      <c r="AH74" s="106"/>
      <c r="AI74" s="106"/>
      <c r="AJ74" s="106"/>
      <c r="AK74" s="106"/>
      <c r="AL74" s="106"/>
      <c r="AM74" s="106"/>
      <c r="AN74" s="106"/>
      <c r="AO74" s="106"/>
      <c r="AP74" s="106"/>
      <c r="AQ74" s="106"/>
      <c r="AR74" s="106"/>
      <c r="AS74" s="106"/>
      <c r="AT74" s="106"/>
      <c r="AU74" s="106"/>
      <c r="AV74" s="106"/>
      <c r="AW74" s="106"/>
      <c r="AX74" s="106"/>
      <c r="AY74" s="106"/>
      <c r="AZ74" s="106"/>
    </row>
    <row r="75" spans="1:52">
      <c r="A75" s="106"/>
      <c r="B75" s="106"/>
      <c r="C75" s="106"/>
      <c r="D75" s="106"/>
      <c r="E75" s="106"/>
      <c r="F75" s="106"/>
      <c r="G75" s="106"/>
      <c r="H75" s="106"/>
      <c r="I75" s="106"/>
      <c r="J75" s="106"/>
      <c r="K75" s="106"/>
      <c r="L75" s="106"/>
      <c r="M75" s="106"/>
      <c r="N75" s="106"/>
      <c r="O75" s="106"/>
      <c r="P75" s="106"/>
      <c r="Q75" s="106"/>
      <c r="R75" s="106"/>
      <c r="S75" s="106"/>
      <c r="T75" s="106"/>
      <c r="U75" s="106"/>
      <c r="V75" s="106"/>
      <c r="W75" s="106"/>
      <c r="X75" s="106"/>
      <c r="Y75" s="106"/>
      <c r="Z75" s="106"/>
      <c r="AA75" s="106"/>
      <c r="AB75" s="106"/>
      <c r="AC75" s="106"/>
      <c r="AD75" s="106"/>
      <c r="AE75" s="106"/>
      <c r="AF75" s="106"/>
      <c r="AG75" s="106"/>
      <c r="AH75" s="106"/>
      <c r="AI75" s="106"/>
      <c r="AJ75" s="106"/>
      <c r="AK75" s="106"/>
      <c r="AL75" s="106"/>
      <c r="AM75" s="106"/>
      <c r="AN75" s="106"/>
      <c r="AO75" s="106"/>
      <c r="AP75" s="106"/>
      <c r="AQ75" s="106"/>
      <c r="AR75" s="106"/>
      <c r="AS75" s="106"/>
      <c r="AT75" s="106"/>
      <c r="AU75" s="106"/>
      <c r="AV75" s="106"/>
      <c r="AW75" s="106"/>
      <c r="AX75" s="106"/>
      <c r="AY75" s="106"/>
      <c r="AZ75" s="106"/>
    </row>
    <row r="76" spans="1:52">
      <c r="A76" s="106"/>
      <c r="B76" s="106"/>
      <c r="C76" s="106"/>
      <c r="D76" s="106"/>
      <c r="E76" s="106"/>
      <c r="F76" s="106"/>
      <c r="G76" s="106"/>
      <c r="H76" s="106"/>
      <c r="I76" s="106"/>
      <c r="J76" s="106"/>
      <c r="K76" s="106"/>
      <c r="L76" s="106"/>
      <c r="M76" s="106"/>
      <c r="N76" s="106"/>
      <c r="O76" s="106"/>
      <c r="P76" s="106"/>
      <c r="Q76" s="106"/>
      <c r="R76" s="106"/>
      <c r="S76" s="106"/>
      <c r="T76" s="106"/>
      <c r="U76" s="106"/>
      <c r="V76" s="106"/>
      <c r="W76" s="106"/>
      <c r="X76" s="106"/>
      <c r="Y76" s="106"/>
      <c r="Z76" s="106"/>
      <c r="AA76" s="106"/>
      <c r="AB76" s="106"/>
      <c r="AC76" s="106"/>
      <c r="AD76" s="106"/>
      <c r="AE76" s="106"/>
      <c r="AF76" s="106"/>
      <c r="AG76" s="106"/>
      <c r="AH76" s="106"/>
      <c r="AI76" s="106"/>
      <c r="AJ76" s="106"/>
      <c r="AK76" s="106"/>
      <c r="AL76" s="106"/>
      <c r="AM76" s="106"/>
      <c r="AN76" s="106"/>
      <c r="AO76" s="106"/>
      <c r="AP76" s="106"/>
      <c r="AQ76" s="106"/>
      <c r="AR76" s="106"/>
      <c r="AS76" s="106"/>
      <c r="AT76" s="106"/>
      <c r="AU76" s="106"/>
      <c r="AV76" s="106"/>
      <c r="AW76" s="106"/>
      <c r="AX76" s="106"/>
      <c r="AY76" s="106"/>
      <c r="AZ76" s="106"/>
    </row>
    <row r="77" spans="1:52">
      <c r="A77" s="106"/>
      <c r="B77" s="106"/>
      <c r="C77" s="106"/>
      <c r="D77" s="106"/>
      <c r="E77" s="106"/>
      <c r="F77" s="106"/>
      <c r="G77" s="106"/>
      <c r="H77" s="106"/>
      <c r="I77" s="106"/>
      <c r="J77" s="106"/>
      <c r="K77" s="106"/>
      <c r="L77" s="106"/>
      <c r="M77" s="106"/>
      <c r="N77" s="106"/>
      <c r="O77" s="106"/>
      <c r="P77" s="106"/>
      <c r="Q77" s="106"/>
      <c r="R77" s="106"/>
      <c r="S77" s="106"/>
      <c r="T77" s="106"/>
      <c r="U77" s="106"/>
      <c r="V77" s="106"/>
      <c r="W77" s="106"/>
      <c r="X77" s="106"/>
      <c r="Y77" s="106"/>
      <c r="Z77" s="106"/>
      <c r="AA77" s="106"/>
      <c r="AB77" s="106"/>
      <c r="AC77" s="106"/>
      <c r="AD77" s="106"/>
      <c r="AE77" s="106"/>
      <c r="AF77" s="106"/>
      <c r="AG77" s="106"/>
      <c r="AH77" s="106"/>
      <c r="AI77" s="106"/>
      <c r="AJ77" s="106"/>
      <c r="AK77" s="106"/>
      <c r="AL77" s="106"/>
      <c r="AM77" s="106"/>
      <c r="AN77" s="106"/>
      <c r="AO77" s="106"/>
      <c r="AP77" s="106"/>
      <c r="AQ77" s="106"/>
      <c r="AR77" s="106"/>
      <c r="AS77" s="106"/>
      <c r="AT77" s="106"/>
      <c r="AU77" s="106"/>
      <c r="AV77" s="106"/>
      <c r="AW77" s="106"/>
      <c r="AX77" s="106"/>
      <c r="AY77" s="106"/>
      <c r="AZ77" s="106"/>
    </row>
    <row r="78" spans="1:52">
      <c r="A78" s="106"/>
      <c r="B78" s="106"/>
      <c r="C78" s="106"/>
      <c r="D78" s="106"/>
      <c r="E78" s="106"/>
      <c r="F78" s="106"/>
      <c r="G78" s="106"/>
      <c r="H78" s="106"/>
      <c r="I78" s="106"/>
      <c r="J78" s="106"/>
      <c r="K78" s="106"/>
      <c r="L78" s="106"/>
      <c r="M78" s="106"/>
      <c r="N78" s="106"/>
      <c r="O78" s="106"/>
      <c r="P78" s="106"/>
      <c r="Q78" s="106"/>
      <c r="R78" s="106"/>
      <c r="S78" s="106"/>
      <c r="T78" s="106"/>
      <c r="U78" s="106"/>
      <c r="V78" s="106"/>
      <c r="W78" s="106"/>
      <c r="X78" s="106"/>
      <c r="Y78" s="106"/>
      <c r="Z78" s="106"/>
      <c r="AA78" s="106"/>
      <c r="AB78" s="106"/>
      <c r="AC78" s="106"/>
      <c r="AD78" s="106"/>
      <c r="AE78" s="106"/>
      <c r="AF78" s="106"/>
      <c r="AG78" s="106"/>
      <c r="AH78" s="106"/>
      <c r="AI78" s="106"/>
      <c r="AJ78" s="106"/>
      <c r="AK78" s="106"/>
      <c r="AL78" s="106"/>
      <c r="AM78" s="106"/>
      <c r="AN78" s="106"/>
      <c r="AO78" s="106"/>
      <c r="AP78" s="106"/>
      <c r="AQ78" s="106"/>
      <c r="AR78" s="106"/>
      <c r="AS78" s="106"/>
      <c r="AT78" s="106"/>
      <c r="AU78" s="106"/>
      <c r="AV78" s="106"/>
      <c r="AW78" s="106"/>
      <c r="AX78" s="106"/>
      <c r="AY78" s="106"/>
      <c r="AZ78" s="106"/>
    </row>
    <row r="79" spans="1:52">
      <c r="A79" s="106"/>
      <c r="B79" s="106"/>
      <c r="C79" s="106"/>
      <c r="D79" s="106"/>
      <c r="E79" s="106"/>
      <c r="F79" s="106"/>
      <c r="G79" s="106"/>
      <c r="H79" s="106"/>
      <c r="I79" s="106"/>
      <c r="J79" s="106"/>
      <c r="K79" s="106"/>
      <c r="L79" s="106"/>
      <c r="M79" s="106"/>
      <c r="N79" s="106"/>
      <c r="O79" s="106"/>
      <c r="P79" s="106"/>
      <c r="Q79" s="106"/>
      <c r="R79" s="106"/>
      <c r="S79" s="106"/>
      <c r="T79" s="106"/>
      <c r="U79" s="106"/>
      <c r="V79" s="106"/>
      <c r="W79" s="106"/>
      <c r="X79" s="106"/>
      <c r="Y79" s="106"/>
      <c r="Z79" s="106"/>
      <c r="AA79" s="106"/>
      <c r="AB79" s="106"/>
      <c r="AC79" s="106"/>
      <c r="AD79" s="106"/>
      <c r="AE79" s="106"/>
      <c r="AF79" s="106"/>
      <c r="AG79" s="106"/>
      <c r="AH79" s="106"/>
      <c r="AI79" s="106"/>
      <c r="AJ79" s="106"/>
      <c r="AK79" s="106"/>
      <c r="AL79" s="106"/>
      <c r="AM79" s="106"/>
      <c r="AN79" s="106"/>
      <c r="AO79" s="106"/>
      <c r="AP79" s="106"/>
      <c r="AQ79" s="106"/>
      <c r="AR79" s="106"/>
      <c r="AS79" s="106"/>
      <c r="AT79" s="106"/>
      <c r="AU79" s="106"/>
      <c r="AV79" s="106"/>
      <c r="AW79" s="106"/>
      <c r="AX79" s="106"/>
      <c r="AY79" s="106"/>
      <c r="AZ79" s="106"/>
    </row>
    <row r="80" spans="1:52">
      <c r="A80" s="106"/>
      <c r="B80" s="106"/>
      <c r="C80" s="106"/>
      <c r="D80" s="106"/>
      <c r="E80" s="106"/>
      <c r="F80" s="106"/>
      <c r="G80" s="106"/>
      <c r="H80" s="106"/>
      <c r="I80" s="106"/>
      <c r="J80" s="106"/>
      <c r="K80" s="106"/>
      <c r="L80" s="106"/>
      <c r="M80" s="106"/>
      <c r="N80" s="106"/>
      <c r="O80" s="106"/>
      <c r="P80" s="106"/>
      <c r="Q80" s="106"/>
      <c r="R80" s="106"/>
      <c r="S80" s="106"/>
      <c r="T80" s="106"/>
      <c r="U80" s="106"/>
      <c r="V80" s="106"/>
      <c r="W80" s="106"/>
      <c r="X80" s="106"/>
      <c r="Y80" s="106"/>
      <c r="Z80" s="106"/>
      <c r="AA80" s="106"/>
      <c r="AB80" s="106"/>
      <c r="AC80" s="106"/>
      <c r="AD80" s="106"/>
      <c r="AE80" s="106"/>
      <c r="AF80" s="106"/>
      <c r="AG80" s="106"/>
      <c r="AH80" s="106"/>
      <c r="AI80" s="106"/>
      <c r="AJ80" s="106"/>
      <c r="AK80" s="106"/>
      <c r="AL80" s="106"/>
      <c r="AM80" s="106"/>
      <c r="AN80" s="106"/>
      <c r="AO80" s="106"/>
      <c r="AP80" s="106"/>
      <c r="AQ80" s="106"/>
      <c r="AR80" s="106"/>
      <c r="AS80" s="106"/>
      <c r="AT80" s="106"/>
      <c r="AU80" s="106"/>
      <c r="AV80" s="106"/>
      <c r="AW80" s="106"/>
      <c r="AX80" s="106"/>
      <c r="AY80" s="106"/>
      <c r="AZ80" s="106"/>
    </row>
    <row r="81" spans="1:52">
      <c r="A81" s="106"/>
      <c r="B81" s="106"/>
      <c r="C81" s="106"/>
      <c r="D81" s="106"/>
      <c r="E81" s="106"/>
      <c r="F81" s="106"/>
      <c r="G81" s="106"/>
      <c r="H81" s="106"/>
      <c r="I81" s="106"/>
      <c r="J81" s="106"/>
      <c r="K81" s="106"/>
      <c r="L81" s="106"/>
      <c r="M81" s="106"/>
      <c r="N81" s="106"/>
      <c r="O81" s="106"/>
      <c r="P81" s="106"/>
      <c r="Q81" s="106"/>
      <c r="R81" s="106"/>
      <c r="S81" s="106"/>
      <c r="T81" s="106"/>
      <c r="U81" s="106"/>
      <c r="V81" s="106"/>
      <c r="W81" s="106"/>
      <c r="X81" s="106"/>
      <c r="Y81" s="106"/>
      <c r="Z81" s="106"/>
      <c r="AA81" s="106"/>
      <c r="AB81" s="106"/>
      <c r="AC81" s="106"/>
      <c r="AD81" s="106"/>
      <c r="AE81" s="106"/>
      <c r="AF81" s="106"/>
      <c r="AG81" s="106"/>
      <c r="AH81" s="106"/>
      <c r="AI81" s="106"/>
      <c r="AJ81" s="106"/>
      <c r="AK81" s="106"/>
      <c r="AL81" s="106"/>
      <c r="AM81" s="106"/>
      <c r="AN81" s="106"/>
      <c r="AO81" s="106"/>
      <c r="AP81" s="106"/>
      <c r="AQ81" s="106"/>
      <c r="AR81" s="106"/>
      <c r="AS81" s="106"/>
      <c r="AT81" s="106"/>
      <c r="AU81" s="106"/>
      <c r="AV81" s="106"/>
      <c r="AW81" s="106"/>
      <c r="AX81" s="106"/>
      <c r="AY81" s="106"/>
      <c r="AZ81" s="106"/>
    </row>
    <row r="82" spans="1:52">
      <c r="A82" s="106"/>
      <c r="B82" s="106"/>
      <c r="C82" s="106"/>
      <c r="D82" s="106"/>
      <c r="E82" s="106"/>
      <c r="F82" s="106"/>
      <c r="G82" s="106"/>
      <c r="H82" s="106"/>
      <c r="I82" s="106"/>
      <c r="J82" s="106"/>
      <c r="K82" s="106"/>
      <c r="L82" s="106"/>
      <c r="M82" s="106"/>
      <c r="N82" s="106"/>
      <c r="O82" s="106"/>
      <c r="P82" s="106"/>
      <c r="Q82" s="106"/>
      <c r="R82" s="106"/>
      <c r="S82" s="106"/>
      <c r="T82" s="106"/>
      <c r="U82" s="106"/>
      <c r="V82" s="106"/>
      <c r="W82" s="106"/>
      <c r="X82" s="106"/>
      <c r="Y82" s="106"/>
      <c r="Z82" s="106"/>
      <c r="AA82" s="106"/>
      <c r="AB82" s="106"/>
      <c r="AC82" s="106"/>
      <c r="AD82" s="106"/>
      <c r="AE82" s="106"/>
      <c r="AF82" s="106"/>
      <c r="AG82" s="106"/>
      <c r="AH82" s="106"/>
      <c r="AI82" s="106"/>
      <c r="AJ82" s="106"/>
      <c r="AK82" s="106"/>
      <c r="AL82" s="106"/>
      <c r="AM82" s="106"/>
      <c r="AN82" s="106"/>
      <c r="AO82" s="106"/>
      <c r="AP82" s="106"/>
      <c r="AQ82" s="106"/>
      <c r="AR82" s="106"/>
      <c r="AS82" s="106"/>
      <c r="AT82" s="106"/>
      <c r="AU82" s="106"/>
      <c r="AV82" s="106"/>
      <c r="AW82" s="106"/>
      <c r="AX82" s="106"/>
      <c r="AY82" s="106"/>
      <c r="AZ82" s="106"/>
    </row>
    <row r="83" spans="1:52">
      <c r="A83" s="106"/>
      <c r="B83" s="106"/>
      <c r="C83" s="106"/>
      <c r="D83" s="106"/>
      <c r="E83" s="106"/>
      <c r="F83" s="106"/>
      <c r="G83" s="106"/>
      <c r="H83" s="106"/>
      <c r="I83" s="106"/>
      <c r="J83" s="106"/>
      <c r="K83" s="106"/>
      <c r="L83" s="106"/>
      <c r="M83" s="106"/>
      <c r="N83" s="106"/>
      <c r="O83" s="106"/>
      <c r="P83" s="106"/>
      <c r="Q83" s="106"/>
      <c r="R83" s="106"/>
      <c r="S83" s="106"/>
      <c r="T83" s="106"/>
      <c r="U83" s="106"/>
      <c r="V83" s="106"/>
      <c r="W83" s="106"/>
      <c r="X83" s="106"/>
      <c r="Y83" s="106"/>
      <c r="Z83" s="106"/>
      <c r="AA83" s="106"/>
      <c r="AB83" s="106"/>
      <c r="AC83" s="106"/>
      <c r="AD83" s="106"/>
      <c r="AE83" s="106"/>
      <c r="AF83" s="106"/>
      <c r="AG83" s="106"/>
      <c r="AH83" s="106"/>
      <c r="AI83" s="106"/>
      <c r="AJ83" s="106"/>
      <c r="AK83" s="106"/>
      <c r="AL83" s="106"/>
      <c r="AM83" s="106"/>
      <c r="AN83" s="106"/>
      <c r="AO83" s="106"/>
      <c r="AP83" s="106"/>
      <c r="AQ83" s="106"/>
      <c r="AR83" s="106"/>
      <c r="AS83" s="106"/>
      <c r="AT83" s="106"/>
      <c r="AU83" s="106"/>
      <c r="AV83" s="106"/>
      <c r="AW83" s="106"/>
      <c r="AX83" s="106"/>
      <c r="AY83" s="106"/>
      <c r="AZ83" s="106"/>
    </row>
    <row r="84" spans="1:52">
      <c r="A84" s="106"/>
      <c r="B84" s="106"/>
      <c r="C84" s="106"/>
      <c r="D84" s="106"/>
      <c r="E84" s="106"/>
      <c r="F84" s="106"/>
      <c r="G84" s="106"/>
      <c r="H84" s="106"/>
      <c r="I84" s="106"/>
      <c r="J84" s="106"/>
      <c r="K84" s="106"/>
      <c r="L84" s="106"/>
      <c r="M84" s="106"/>
      <c r="N84" s="106"/>
      <c r="O84" s="106"/>
      <c r="P84" s="106"/>
      <c r="Q84" s="106"/>
      <c r="R84" s="106"/>
      <c r="S84" s="106"/>
      <c r="T84" s="106"/>
      <c r="U84" s="106"/>
      <c r="V84" s="106"/>
      <c r="W84" s="106"/>
      <c r="X84" s="106"/>
      <c r="Y84" s="106"/>
      <c r="Z84" s="106"/>
      <c r="AA84" s="106"/>
      <c r="AB84" s="106"/>
      <c r="AC84" s="106"/>
      <c r="AD84" s="106"/>
      <c r="AE84" s="106"/>
      <c r="AF84" s="106"/>
      <c r="AG84" s="106"/>
      <c r="AH84" s="106"/>
      <c r="AI84" s="106"/>
      <c r="AJ84" s="106"/>
      <c r="AK84" s="106"/>
      <c r="AL84" s="106"/>
      <c r="AM84" s="106"/>
      <c r="AN84" s="106"/>
      <c r="AO84" s="106"/>
      <c r="AP84" s="106"/>
      <c r="AQ84" s="106"/>
      <c r="AR84" s="106"/>
      <c r="AS84" s="106"/>
      <c r="AT84" s="106"/>
      <c r="AU84" s="106"/>
      <c r="AV84" s="106"/>
      <c r="AW84" s="106"/>
      <c r="AX84" s="106"/>
      <c r="AY84" s="106"/>
      <c r="AZ84" s="106"/>
    </row>
    <row r="85" spans="1:52">
      <c r="A85" s="106"/>
      <c r="B85" s="106"/>
      <c r="C85" s="106"/>
      <c r="D85" s="106"/>
      <c r="E85" s="106"/>
      <c r="F85" s="106"/>
      <c r="G85" s="106"/>
      <c r="H85" s="106"/>
      <c r="I85" s="106"/>
      <c r="J85" s="106"/>
      <c r="K85" s="106"/>
      <c r="L85" s="106"/>
      <c r="M85" s="106"/>
      <c r="N85" s="106"/>
      <c r="O85" s="106"/>
      <c r="P85" s="106"/>
      <c r="Q85" s="106"/>
      <c r="R85" s="106"/>
      <c r="S85" s="106"/>
      <c r="T85" s="106"/>
      <c r="U85" s="106"/>
      <c r="V85" s="106"/>
      <c r="W85" s="106"/>
      <c r="X85" s="106"/>
      <c r="Y85" s="106"/>
      <c r="Z85" s="106"/>
      <c r="AA85" s="106"/>
      <c r="AB85" s="106"/>
      <c r="AC85" s="106"/>
      <c r="AD85" s="106"/>
      <c r="AE85" s="106"/>
      <c r="AF85" s="106"/>
      <c r="AG85" s="106"/>
      <c r="AH85" s="106"/>
      <c r="AI85" s="106"/>
      <c r="AJ85" s="106"/>
      <c r="AK85" s="106"/>
      <c r="AL85" s="106"/>
      <c r="AM85" s="106"/>
      <c r="AN85" s="106"/>
      <c r="AO85" s="106"/>
      <c r="AP85" s="106"/>
      <c r="AQ85" s="106"/>
      <c r="AR85" s="106"/>
      <c r="AS85" s="106"/>
      <c r="AT85" s="106"/>
      <c r="AU85" s="106"/>
      <c r="AV85" s="106"/>
      <c r="AW85" s="106"/>
      <c r="AX85" s="106"/>
      <c r="AY85" s="106"/>
      <c r="AZ85" s="106"/>
    </row>
    <row r="86" spans="1:52">
      <c r="A86" s="106"/>
      <c r="B86" s="106"/>
      <c r="C86" s="106"/>
      <c r="D86" s="106"/>
      <c r="E86" s="106"/>
      <c r="F86" s="106"/>
      <c r="G86" s="106"/>
      <c r="H86" s="106"/>
      <c r="I86" s="106"/>
      <c r="J86" s="106"/>
      <c r="K86" s="106"/>
      <c r="L86" s="106"/>
      <c r="M86" s="106"/>
      <c r="N86" s="106"/>
      <c r="O86" s="106"/>
      <c r="P86" s="106"/>
      <c r="Q86" s="106"/>
      <c r="R86" s="106"/>
      <c r="S86" s="106"/>
      <c r="T86" s="106"/>
      <c r="U86" s="106"/>
      <c r="V86" s="106"/>
      <c r="W86" s="106"/>
      <c r="X86" s="106"/>
      <c r="Y86" s="106"/>
      <c r="Z86" s="106"/>
      <c r="AA86" s="106"/>
      <c r="AB86" s="106"/>
      <c r="AC86" s="106"/>
      <c r="AD86" s="106"/>
      <c r="AE86" s="106"/>
      <c r="AF86" s="106"/>
      <c r="AG86" s="106"/>
      <c r="AH86" s="106"/>
      <c r="AI86" s="106"/>
      <c r="AJ86" s="106"/>
      <c r="AK86" s="106"/>
      <c r="AL86" s="106"/>
      <c r="AM86" s="106"/>
      <c r="AN86" s="106"/>
      <c r="AO86" s="106"/>
      <c r="AP86" s="106"/>
      <c r="AQ86" s="106"/>
      <c r="AR86" s="106"/>
      <c r="AS86" s="106"/>
      <c r="AT86" s="106"/>
      <c r="AU86" s="106"/>
      <c r="AV86" s="106"/>
      <c r="AW86" s="106"/>
      <c r="AX86" s="106"/>
      <c r="AY86" s="106"/>
      <c r="AZ86" s="106"/>
    </row>
    <row r="87" spans="1:52">
      <c r="A87" s="106"/>
      <c r="B87" s="106"/>
      <c r="C87" s="106"/>
      <c r="D87" s="106"/>
      <c r="E87" s="106"/>
      <c r="F87" s="106"/>
      <c r="G87" s="106"/>
      <c r="H87" s="106"/>
      <c r="I87" s="106"/>
      <c r="J87" s="106"/>
      <c r="K87" s="106"/>
      <c r="L87" s="106"/>
      <c r="M87" s="106"/>
      <c r="N87" s="106"/>
      <c r="O87" s="106"/>
      <c r="P87" s="106"/>
      <c r="Q87" s="106"/>
      <c r="R87" s="106"/>
      <c r="S87" s="106"/>
      <c r="T87" s="106"/>
      <c r="U87" s="106"/>
      <c r="V87" s="106"/>
      <c r="W87" s="106"/>
      <c r="X87" s="106"/>
      <c r="Y87" s="106"/>
      <c r="Z87" s="106"/>
      <c r="AA87" s="106"/>
      <c r="AB87" s="106"/>
      <c r="AC87" s="106"/>
      <c r="AD87" s="106"/>
      <c r="AE87" s="106"/>
      <c r="AF87" s="106"/>
      <c r="AG87" s="106"/>
      <c r="AH87" s="106"/>
      <c r="AI87" s="106"/>
      <c r="AJ87" s="106"/>
      <c r="AK87" s="106"/>
      <c r="AL87" s="106"/>
      <c r="AM87" s="106"/>
      <c r="AN87" s="106"/>
      <c r="AO87" s="106"/>
      <c r="AP87" s="106"/>
      <c r="AQ87" s="106"/>
      <c r="AR87" s="106"/>
      <c r="AS87" s="106"/>
      <c r="AT87" s="106"/>
      <c r="AU87" s="106"/>
      <c r="AV87" s="106"/>
      <c r="AW87" s="106"/>
      <c r="AX87" s="106"/>
      <c r="AY87" s="106"/>
      <c r="AZ87" s="106"/>
    </row>
    <row r="88" spans="1:52">
      <c r="A88" s="106"/>
      <c r="B88" s="106"/>
      <c r="C88" s="106"/>
      <c r="D88" s="106"/>
      <c r="E88" s="106"/>
      <c r="F88" s="106"/>
      <c r="G88" s="106"/>
      <c r="H88" s="106"/>
      <c r="I88" s="106"/>
      <c r="J88" s="106"/>
      <c r="K88" s="106"/>
      <c r="L88" s="106"/>
      <c r="M88" s="106"/>
      <c r="N88" s="106"/>
      <c r="O88" s="106"/>
      <c r="P88" s="106"/>
      <c r="Q88" s="106"/>
      <c r="R88" s="106"/>
      <c r="S88" s="106"/>
      <c r="T88" s="106"/>
      <c r="U88" s="106"/>
      <c r="V88" s="106"/>
      <c r="W88" s="106"/>
      <c r="X88" s="106"/>
      <c r="Y88" s="106"/>
      <c r="Z88" s="106"/>
      <c r="AA88" s="106"/>
      <c r="AB88" s="106"/>
      <c r="AC88" s="106"/>
      <c r="AD88" s="106"/>
      <c r="AE88" s="106"/>
      <c r="AF88" s="106"/>
      <c r="AG88" s="106"/>
      <c r="AH88" s="106"/>
      <c r="AI88" s="106"/>
      <c r="AJ88" s="106"/>
      <c r="AK88" s="106"/>
      <c r="AL88" s="106"/>
      <c r="AM88" s="106"/>
      <c r="AN88" s="106"/>
      <c r="AO88" s="106"/>
      <c r="AP88" s="106"/>
      <c r="AQ88" s="106"/>
      <c r="AR88" s="106"/>
      <c r="AS88" s="106"/>
      <c r="AT88" s="106"/>
      <c r="AU88" s="106"/>
      <c r="AV88" s="106"/>
      <c r="AW88" s="106"/>
      <c r="AX88" s="106"/>
      <c r="AY88" s="106"/>
      <c r="AZ88" s="106"/>
    </row>
    <row r="89" spans="1:52">
      <c r="A89" s="106"/>
      <c r="B89" s="106"/>
      <c r="C89" s="106"/>
      <c r="D89" s="106"/>
      <c r="E89" s="106"/>
      <c r="F89" s="106"/>
      <c r="G89" s="106"/>
      <c r="H89" s="106"/>
      <c r="I89" s="106"/>
      <c r="J89" s="106"/>
      <c r="K89" s="106"/>
      <c r="L89" s="106"/>
      <c r="M89" s="106"/>
      <c r="N89" s="106"/>
      <c r="O89" s="106"/>
      <c r="P89" s="106"/>
      <c r="Q89" s="106"/>
      <c r="R89" s="106"/>
      <c r="S89" s="106"/>
      <c r="T89" s="106"/>
      <c r="U89" s="106"/>
      <c r="V89" s="106"/>
      <c r="W89" s="106"/>
      <c r="X89" s="106"/>
      <c r="Y89" s="106"/>
      <c r="Z89" s="106"/>
      <c r="AA89" s="106"/>
      <c r="AB89" s="106"/>
      <c r="AC89" s="106"/>
      <c r="AD89" s="106"/>
      <c r="AE89" s="106"/>
      <c r="AF89" s="106"/>
      <c r="AG89" s="106"/>
      <c r="AH89" s="106"/>
      <c r="AI89" s="106"/>
      <c r="AJ89" s="106"/>
      <c r="AK89" s="106"/>
      <c r="AL89" s="106"/>
      <c r="AM89" s="106"/>
      <c r="AN89" s="106"/>
      <c r="AO89" s="106"/>
      <c r="AP89" s="106"/>
      <c r="AQ89" s="106"/>
      <c r="AR89" s="106"/>
      <c r="AS89" s="106"/>
      <c r="AT89" s="106"/>
      <c r="AU89" s="106"/>
      <c r="AV89" s="106"/>
      <c r="AW89" s="106"/>
      <c r="AX89" s="106"/>
      <c r="AY89" s="106"/>
      <c r="AZ89" s="106"/>
    </row>
    <row r="90" spans="1:52">
      <c r="A90" s="106"/>
      <c r="B90" s="106"/>
      <c r="C90" s="106"/>
      <c r="D90" s="106"/>
      <c r="E90" s="106"/>
      <c r="F90" s="106"/>
      <c r="G90" s="106"/>
      <c r="H90" s="106"/>
      <c r="I90" s="106"/>
      <c r="J90" s="106"/>
      <c r="K90" s="106"/>
      <c r="L90" s="106"/>
      <c r="M90" s="106"/>
      <c r="N90" s="106"/>
      <c r="O90" s="106"/>
      <c r="P90" s="106"/>
      <c r="Q90" s="106"/>
      <c r="R90" s="106"/>
      <c r="S90" s="106"/>
      <c r="T90" s="106"/>
      <c r="U90" s="106"/>
      <c r="V90" s="106"/>
      <c r="W90" s="106"/>
      <c r="X90" s="106"/>
      <c r="Y90" s="106"/>
      <c r="Z90" s="106"/>
      <c r="AA90" s="106"/>
      <c r="AB90" s="106"/>
      <c r="AC90" s="106"/>
      <c r="AD90" s="106"/>
      <c r="AE90" s="106"/>
      <c r="AF90" s="106"/>
      <c r="AG90" s="106"/>
      <c r="AH90" s="106"/>
      <c r="AI90" s="106"/>
      <c r="AJ90" s="106"/>
      <c r="AK90" s="106"/>
      <c r="AL90" s="106"/>
      <c r="AM90" s="106"/>
      <c r="AN90" s="106"/>
      <c r="AO90" s="106"/>
      <c r="AP90" s="106"/>
      <c r="AQ90" s="106"/>
      <c r="AR90" s="106"/>
      <c r="AS90" s="106"/>
      <c r="AT90" s="106"/>
      <c r="AU90" s="106"/>
      <c r="AV90" s="106"/>
      <c r="AW90" s="106"/>
      <c r="AX90" s="106"/>
      <c r="AY90" s="106"/>
      <c r="AZ90" s="106"/>
    </row>
    <row r="91" spans="1:52">
      <c r="A91" s="106"/>
      <c r="B91" s="106"/>
      <c r="C91" s="106"/>
      <c r="D91" s="106"/>
      <c r="E91" s="106"/>
      <c r="F91" s="106"/>
      <c r="G91" s="106"/>
      <c r="H91" s="106"/>
      <c r="I91" s="106"/>
      <c r="J91" s="106"/>
      <c r="K91" s="106"/>
      <c r="L91" s="106"/>
      <c r="M91" s="106"/>
      <c r="N91" s="106"/>
      <c r="O91" s="106"/>
      <c r="P91" s="106"/>
      <c r="Q91" s="106"/>
      <c r="R91" s="106"/>
      <c r="S91" s="106"/>
      <c r="T91" s="106"/>
      <c r="U91" s="106"/>
      <c r="V91" s="106"/>
      <c r="W91" s="106"/>
      <c r="X91" s="106"/>
      <c r="Y91" s="106"/>
      <c r="Z91" s="106"/>
      <c r="AA91" s="106"/>
      <c r="AB91" s="106"/>
      <c r="AC91" s="106"/>
      <c r="AD91" s="106"/>
      <c r="AE91" s="106"/>
      <c r="AF91" s="106"/>
      <c r="AG91" s="106"/>
      <c r="AH91" s="106"/>
      <c r="AI91" s="106"/>
      <c r="AJ91" s="106"/>
      <c r="AK91" s="106"/>
      <c r="AL91" s="106"/>
      <c r="AM91" s="106"/>
      <c r="AN91" s="106"/>
      <c r="AO91" s="106"/>
      <c r="AP91" s="106"/>
      <c r="AQ91" s="106"/>
      <c r="AR91" s="106"/>
      <c r="AS91" s="106"/>
      <c r="AT91" s="106"/>
      <c r="AU91" s="106"/>
      <c r="AV91" s="106"/>
      <c r="AW91" s="106"/>
      <c r="AX91" s="106"/>
      <c r="AY91" s="106"/>
      <c r="AZ91" s="106"/>
    </row>
    <row r="92" spans="1:52">
      <c r="A92" s="106"/>
      <c r="B92" s="106"/>
      <c r="C92" s="106"/>
      <c r="D92" s="106"/>
      <c r="E92" s="106"/>
      <c r="F92" s="106"/>
      <c r="G92" s="106"/>
      <c r="H92" s="106"/>
      <c r="I92" s="106"/>
      <c r="J92" s="106"/>
      <c r="K92" s="106"/>
      <c r="L92" s="106"/>
      <c r="M92" s="106"/>
      <c r="N92" s="106"/>
      <c r="O92" s="106"/>
      <c r="P92" s="106"/>
      <c r="Q92" s="106"/>
      <c r="R92" s="106"/>
      <c r="S92" s="106"/>
      <c r="T92" s="106"/>
      <c r="U92" s="106"/>
      <c r="V92" s="106"/>
      <c r="W92" s="106"/>
      <c r="X92" s="106"/>
      <c r="Y92" s="106"/>
      <c r="Z92" s="106"/>
      <c r="AA92" s="106"/>
      <c r="AB92" s="106"/>
      <c r="AC92" s="106"/>
      <c r="AD92" s="106"/>
      <c r="AE92" s="106"/>
      <c r="AF92" s="106"/>
      <c r="AG92" s="106"/>
      <c r="AH92" s="106"/>
      <c r="AI92" s="106"/>
      <c r="AJ92" s="106"/>
      <c r="AK92" s="106"/>
      <c r="AL92" s="106"/>
      <c r="AM92" s="106"/>
      <c r="AN92" s="106"/>
      <c r="AO92" s="106"/>
      <c r="AP92" s="106"/>
      <c r="AQ92" s="106"/>
      <c r="AR92" s="106"/>
      <c r="AS92" s="106"/>
      <c r="AT92" s="106"/>
      <c r="AU92" s="106"/>
      <c r="AV92" s="106"/>
      <c r="AW92" s="106"/>
      <c r="AX92" s="106"/>
      <c r="AY92" s="106"/>
      <c r="AZ92" s="106"/>
    </row>
    <row r="93" spans="1:52">
      <c r="A93" s="106"/>
      <c r="B93" s="106"/>
      <c r="C93" s="106"/>
      <c r="D93" s="106"/>
      <c r="E93" s="106"/>
      <c r="F93" s="106"/>
      <c r="G93" s="106"/>
      <c r="H93" s="106"/>
      <c r="I93" s="106"/>
      <c r="J93" s="106"/>
      <c r="K93" s="106"/>
      <c r="L93" s="106"/>
      <c r="M93" s="106"/>
      <c r="N93" s="106"/>
      <c r="O93" s="106"/>
      <c r="P93" s="106"/>
      <c r="Q93" s="106"/>
      <c r="R93" s="106"/>
      <c r="S93" s="106"/>
      <c r="T93" s="106"/>
      <c r="U93" s="106"/>
      <c r="V93" s="106"/>
      <c r="W93" s="106"/>
      <c r="X93" s="106"/>
      <c r="Y93" s="106"/>
      <c r="Z93" s="106"/>
      <c r="AA93" s="106"/>
      <c r="AB93" s="106"/>
      <c r="AC93" s="106"/>
      <c r="AD93" s="106"/>
      <c r="AE93" s="106"/>
      <c r="AF93" s="106"/>
      <c r="AG93" s="106"/>
      <c r="AH93" s="106"/>
      <c r="AI93" s="106"/>
      <c r="AJ93" s="106"/>
      <c r="AK93" s="106"/>
      <c r="AL93" s="106"/>
      <c r="AM93" s="106"/>
      <c r="AN93" s="106"/>
      <c r="AO93" s="106"/>
      <c r="AP93" s="106"/>
      <c r="AQ93" s="106"/>
      <c r="AR93" s="106"/>
      <c r="AS93" s="106"/>
      <c r="AT93" s="106"/>
      <c r="AU93" s="106"/>
      <c r="AV93" s="106"/>
      <c r="AW93" s="106"/>
      <c r="AX93" s="106"/>
      <c r="AY93" s="106"/>
      <c r="AZ93" s="106"/>
    </row>
    <row r="94" spans="1:52">
      <c r="A94" s="106"/>
      <c r="B94" s="106"/>
      <c r="C94" s="106"/>
      <c r="D94" s="106"/>
      <c r="E94" s="106"/>
      <c r="F94" s="106"/>
      <c r="G94" s="106"/>
      <c r="H94" s="106"/>
      <c r="I94" s="106"/>
      <c r="J94" s="106"/>
      <c r="K94" s="106"/>
      <c r="L94" s="106"/>
      <c r="M94" s="106"/>
      <c r="N94" s="106"/>
      <c r="O94" s="106"/>
      <c r="P94" s="106"/>
      <c r="Q94" s="106"/>
      <c r="R94" s="106"/>
      <c r="S94" s="106"/>
      <c r="T94" s="106"/>
      <c r="U94" s="106"/>
      <c r="V94" s="106"/>
      <c r="W94" s="106"/>
      <c r="X94" s="106"/>
      <c r="Y94" s="106"/>
      <c r="Z94" s="106"/>
      <c r="AA94" s="106"/>
      <c r="AB94" s="106"/>
      <c r="AC94" s="106"/>
      <c r="AD94" s="106"/>
      <c r="AE94" s="106"/>
      <c r="AF94" s="106"/>
      <c r="AG94" s="106"/>
      <c r="AH94" s="106"/>
      <c r="AI94" s="106"/>
      <c r="AJ94" s="106"/>
      <c r="AK94" s="106"/>
      <c r="AL94" s="106"/>
      <c r="AM94" s="106"/>
      <c r="AN94" s="106"/>
      <c r="AO94" s="106"/>
      <c r="AP94" s="106"/>
      <c r="AQ94" s="106"/>
      <c r="AR94" s="106"/>
      <c r="AS94" s="106"/>
      <c r="AT94" s="106"/>
      <c r="AU94" s="106"/>
      <c r="AV94" s="106"/>
      <c r="AW94" s="106"/>
      <c r="AX94" s="106"/>
      <c r="AY94" s="106"/>
      <c r="AZ94" s="106"/>
    </row>
    <row r="95" spans="1:52">
      <c r="A95" s="106"/>
      <c r="B95" s="106"/>
      <c r="C95" s="106"/>
      <c r="D95" s="106"/>
      <c r="E95" s="106"/>
      <c r="F95" s="106"/>
      <c r="G95" s="106"/>
      <c r="H95" s="106"/>
      <c r="I95" s="106"/>
      <c r="J95" s="106"/>
      <c r="K95" s="106"/>
      <c r="L95" s="106"/>
      <c r="M95" s="106"/>
      <c r="N95" s="106"/>
      <c r="O95" s="106"/>
      <c r="P95" s="106"/>
      <c r="Q95" s="106"/>
      <c r="R95" s="106"/>
      <c r="S95" s="106"/>
      <c r="T95" s="106"/>
      <c r="U95" s="106"/>
      <c r="V95" s="106"/>
      <c r="W95" s="106"/>
      <c r="X95" s="106"/>
      <c r="Y95" s="106"/>
      <c r="Z95" s="106"/>
      <c r="AA95" s="106"/>
      <c r="AB95" s="106"/>
      <c r="AC95" s="106"/>
      <c r="AD95" s="106"/>
      <c r="AE95" s="106"/>
      <c r="AF95" s="106"/>
      <c r="AG95" s="106"/>
      <c r="AH95" s="106"/>
      <c r="AI95" s="106"/>
      <c r="AJ95" s="106"/>
      <c r="AK95" s="106"/>
      <c r="AL95" s="106"/>
      <c r="AM95" s="106"/>
      <c r="AN95" s="106"/>
      <c r="AO95" s="106"/>
      <c r="AP95" s="106"/>
      <c r="AQ95" s="106"/>
      <c r="AR95" s="106"/>
      <c r="AS95" s="106"/>
      <c r="AT95" s="106"/>
      <c r="AU95" s="106"/>
      <c r="AV95" s="106"/>
      <c r="AW95" s="106"/>
      <c r="AX95" s="106"/>
      <c r="AY95" s="106"/>
      <c r="AZ95" s="106"/>
    </row>
    <row r="96" spans="1:52">
      <c r="A96" s="106"/>
      <c r="B96" s="106"/>
      <c r="C96" s="106"/>
      <c r="D96" s="106"/>
      <c r="E96" s="106"/>
      <c r="F96" s="106"/>
      <c r="G96" s="106"/>
      <c r="H96" s="106"/>
      <c r="I96" s="106"/>
      <c r="J96" s="106"/>
      <c r="K96" s="106"/>
      <c r="L96" s="106"/>
      <c r="M96" s="106"/>
      <c r="N96" s="106"/>
      <c r="O96" s="106"/>
      <c r="P96" s="106"/>
      <c r="Q96" s="106"/>
      <c r="R96" s="106"/>
      <c r="S96" s="106"/>
      <c r="T96" s="106"/>
      <c r="U96" s="106"/>
      <c r="V96" s="106"/>
      <c r="W96" s="106"/>
      <c r="X96" s="106"/>
      <c r="Y96" s="106"/>
      <c r="Z96" s="106"/>
      <c r="AA96" s="106"/>
      <c r="AB96" s="106"/>
      <c r="AC96" s="106"/>
      <c r="AD96" s="106"/>
      <c r="AE96" s="106"/>
      <c r="AF96" s="106"/>
      <c r="AG96" s="106"/>
      <c r="AH96" s="106"/>
      <c r="AI96" s="106"/>
      <c r="AJ96" s="106"/>
      <c r="AK96" s="106"/>
      <c r="AL96" s="106"/>
      <c r="AM96" s="106"/>
      <c r="AN96" s="106"/>
      <c r="AO96" s="106"/>
      <c r="AP96" s="106"/>
      <c r="AQ96" s="106"/>
      <c r="AR96" s="106"/>
      <c r="AS96" s="106"/>
      <c r="AT96" s="106"/>
      <c r="AU96" s="106"/>
      <c r="AV96" s="106"/>
      <c r="AW96" s="106"/>
      <c r="AX96" s="106"/>
      <c r="AY96" s="106"/>
      <c r="AZ96" s="106"/>
    </row>
    <row r="97" spans="1:52">
      <c r="A97" s="106"/>
      <c r="B97" s="106"/>
      <c r="C97" s="106"/>
      <c r="D97" s="106"/>
      <c r="E97" s="106"/>
      <c r="F97" s="106"/>
      <c r="G97" s="106"/>
      <c r="H97" s="106"/>
      <c r="I97" s="106"/>
      <c r="J97" s="106"/>
      <c r="K97" s="106"/>
      <c r="L97" s="106"/>
      <c r="M97" s="106"/>
      <c r="N97" s="106"/>
      <c r="O97" s="106"/>
      <c r="P97" s="106"/>
      <c r="Q97" s="106"/>
      <c r="R97" s="106"/>
      <c r="S97" s="106"/>
      <c r="T97" s="106"/>
      <c r="U97" s="106"/>
      <c r="V97" s="106"/>
      <c r="W97" s="106"/>
      <c r="X97" s="106"/>
      <c r="Y97" s="106"/>
      <c r="Z97" s="106"/>
      <c r="AA97" s="106"/>
      <c r="AB97" s="106"/>
      <c r="AC97" s="106"/>
      <c r="AD97" s="106"/>
      <c r="AE97" s="106"/>
      <c r="AF97" s="106"/>
      <c r="AG97" s="106"/>
      <c r="AH97" s="106"/>
      <c r="AI97" s="106"/>
      <c r="AJ97" s="106"/>
      <c r="AK97" s="106"/>
      <c r="AL97" s="106"/>
      <c r="AM97" s="106"/>
      <c r="AN97" s="106"/>
      <c r="AO97" s="106"/>
      <c r="AP97" s="106"/>
      <c r="AQ97" s="106"/>
      <c r="AR97" s="106"/>
      <c r="AS97" s="106"/>
      <c r="AT97" s="106"/>
      <c r="AU97" s="106"/>
      <c r="AV97" s="106"/>
      <c r="AW97" s="106"/>
      <c r="AX97" s="106"/>
      <c r="AY97" s="106"/>
      <c r="AZ97" s="106"/>
    </row>
    <row r="98" spans="1:52">
      <c r="A98" s="106"/>
      <c r="B98" s="106"/>
      <c r="C98" s="106"/>
      <c r="D98" s="106"/>
      <c r="E98" s="106"/>
      <c r="F98" s="106"/>
      <c r="G98" s="106"/>
      <c r="H98" s="106"/>
      <c r="I98" s="106"/>
      <c r="J98" s="106"/>
      <c r="K98" s="106"/>
      <c r="L98" s="106"/>
      <c r="M98" s="106"/>
      <c r="N98" s="106"/>
      <c r="O98" s="106"/>
      <c r="P98" s="106"/>
      <c r="Q98" s="106"/>
      <c r="R98" s="106"/>
      <c r="S98" s="106"/>
      <c r="T98" s="106"/>
      <c r="U98" s="106"/>
      <c r="V98" s="106"/>
      <c r="W98" s="106"/>
      <c r="X98" s="106"/>
      <c r="Y98" s="106"/>
      <c r="Z98" s="106"/>
      <c r="AA98" s="106"/>
      <c r="AB98" s="106"/>
      <c r="AC98" s="106"/>
      <c r="AD98" s="106"/>
      <c r="AE98" s="106"/>
      <c r="AF98" s="106"/>
      <c r="AG98" s="106"/>
      <c r="AH98" s="106"/>
      <c r="AI98" s="106"/>
      <c r="AJ98" s="106"/>
      <c r="AK98" s="106"/>
      <c r="AL98" s="106"/>
      <c r="AM98" s="106"/>
      <c r="AN98" s="106"/>
      <c r="AO98" s="106"/>
      <c r="AP98" s="106"/>
      <c r="AQ98" s="106"/>
      <c r="AR98" s="106"/>
      <c r="AS98" s="106"/>
      <c r="AT98" s="106"/>
      <c r="AU98" s="106"/>
      <c r="AV98" s="106"/>
      <c r="AW98" s="106"/>
      <c r="AX98" s="106"/>
      <c r="AY98" s="106"/>
      <c r="AZ98" s="106"/>
    </row>
    <row r="99" spans="1:52">
      <c r="A99" s="106"/>
      <c r="B99" s="106"/>
      <c r="C99" s="106"/>
      <c r="D99" s="106"/>
      <c r="E99" s="106"/>
      <c r="F99" s="106"/>
      <c r="G99" s="106"/>
      <c r="H99" s="106"/>
      <c r="I99" s="106"/>
      <c r="J99" s="106"/>
      <c r="K99" s="106"/>
      <c r="L99" s="106"/>
      <c r="M99" s="106"/>
      <c r="N99" s="106"/>
      <c r="O99" s="106"/>
      <c r="P99" s="106"/>
      <c r="Q99" s="106"/>
      <c r="R99" s="106"/>
      <c r="S99" s="106"/>
      <c r="T99" s="106"/>
      <c r="U99" s="106"/>
      <c r="V99" s="106"/>
      <c r="W99" s="106"/>
      <c r="X99" s="106"/>
      <c r="Y99" s="106"/>
      <c r="Z99" s="106"/>
      <c r="AA99" s="106"/>
      <c r="AB99" s="106"/>
      <c r="AC99" s="106"/>
      <c r="AD99" s="106"/>
      <c r="AE99" s="106"/>
      <c r="AF99" s="106"/>
      <c r="AG99" s="106"/>
      <c r="AH99" s="106"/>
      <c r="AI99" s="106"/>
      <c r="AJ99" s="106"/>
      <c r="AK99" s="106"/>
      <c r="AL99" s="106"/>
      <c r="AM99" s="106"/>
      <c r="AN99" s="106"/>
      <c r="AO99" s="106"/>
      <c r="AP99" s="106"/>
      <c r="AQ99" s="106"/>
      <c r="AR99" s="106"/>
      <c r="AS99" s="106"/>
      <c r="AT99" s="106"/>
      <c r="AU99" s="106"/>
      <c r="AV99" s="106"/>
      <c r="AW99" s="106"/>
      <c r="AX99" s="106"/>
      <c r="AY99" s="106"/>
      <c r="AZ99" s="106"/>
    </row>
    <row r="100" spans="1:52">
      <c r="A100" s="106"/>
      <c r="B100" s="106"/>
      <c r="C100" s="106"/>
      <c r="D100" s="106"/>
      <c r="E100" s="106"/>
      <c r="F100" s="106"/>
      <c r="G100" s="106"/>
      <c r="H100" s="106"/>
      <c r="I100" s="106"/>
      <c r="J100" s="106"/>
      <c r="K100" s="106"/>
      <c r="L100" s="106"/>
      <c r="M100" s="106"/>
      <c r="N100" s="106"/>
      <c r="O100" s="106"/>
      <c r="P100" s="106"/>
      <c r="Q100" s="106"/>
      <c r="R100" s="106"/>
      <c r="S100" s="106"/>
      <c r="T100" s="106"/>
      <c r="U100" s="106"/>
      <c r="V100" s="106"/>
      <c r="W100" s="106"/>
      <c r="X100" s="106"/>
      <c r="Y100" s="106"/>
      <c r="Z100" s="106"/>
      <c r="AA100" s="106"/>
      <c r="AB100" s="106"/>
      <c r="AC100" s="106"/>
      <c r="AD100" s="106"/>
      <c r="AE100" s="106"/>
      <c r="AF100" s="106"/>
      <c r="AG100" s="106"/>
      <c r="AH100" s="106"/>
      <c r="AI100" s="106"/>
      <c r="AJ100" s="106"/>
      <c r="AK100" s="106"/>
      <c r="AL100" s="106"/>
      <c r="AM100" s="106"/>
      <c r="AN100" s="106"/>
      <c r="AO100" s="106"/>
      <c r="AP100" s="106"/>
      <c r="AQ100" s="106"/>
      <c r="AR100" s="106"/>
      <c r="AS100" s="106"/>
      <c r="AT100" s="106"/>
      <c r="AU100" s="106"/>
      <c r="AV100" s="106"/>
      <c r="AW100" s="106"/>
      <c r="AX100" s="106"/>
      <c r="AY100" s="106"/>
      <c r="AZ100" s="106"/>
    </row>
    <row r="101" spans="1:52">
      <c r="A101" s="106"/>
      <c r="B101" s="106"/>
      <c r="C101" s="106"/>
      <c r="D101" s="106"/>
      <c r="E101" s="106"/>
      <c r="F101" s="106"/>
      <c r="G101" s="106"/>
      <c r="H101" s="106"/>
      <c r="I101" s="106"/>
      <c r="J101" s="106"/>
      <c r="K101" s="106"/>
      <c r="L101" s="106"/>
      <c r="M101" s="106"/>
      <c r="N101" s="106"/>
      <c r="O101" s="106"/>
      <c r="P101" s="106"/>
      <c r="Q101" s="106"/>
      <c r="R101" s="106"/>
      <c r="S101" s="106"/>
      <c r="T101" s="106"/>
      <c r="U101" s="106"/>
      <c r="V101" s="106"/>
      <c r="W101" s="106"/>
      <c r="X101" s="106"/>
      <c r="Y101" s="106"/>
      <c r="Z101" s="106"/>
      <c r="AA101" s="106"/>
      <c r="AB101" s="106"/>
      <c r="AC101" s="106"/>
      <c r="AD101" s="106"/>
      <c r="AE101" s="106"/>
      <c r="AF101" s="106"/>
      <c r="AG101" s="106"/>
      <c r="AH101" s="106"/>
      <c r="AI101" s="106"/>
      <c r="AJ101" s="106"/>
      <c r="AK101" s="106"/>
      <c r="AL101" s="106"/>
      <c r="AM101" s="106"/>
      <c r="AN101" s="106"/>
      <c r="AO101" s="106"/>
      <c r="AP101" s="106"/>
      <c r="AQ101" s="106"/>
      <c r="AR101" s="106"/>
      <c r="AS101" s="106"/>
      <c r="AT101" s="106"/>
      <c r="AU101" s="106"/>
      <c r="AV101" s="106"/>
      <c r="AW101" s="106"/>
      <c r="AX101" s="106"/>
      <c r="AY101" s="106"/>
      <c r="AZ101" s="106"/>
    </row>
    <row r="102" spans="1:52">
      <c r="A102" s="106"/>
      <c r="B102" s="106"/>
      <c r="C102" s="106"/>
      <c r="D102" s="106"/>
      <c r="E102" s="106"/>
      <c r="F102" s="106"/>
      <c r="G102" s="106"/>
      <c r="H102" s="106"/>
      <c r="I102" s="106"/>
      <c r="J102" s="106"/>
      <c r="K102" s="106"/>
      <c r="L102" s="106"/>
      <c r="M102" s="106"/>
      <c r="N102" s="106"/>
      <c r="O102" s="106"/>
      <c r="P102" s="106"/>
      <c r="Q102" s="106"/>
      <c r="R102" s="106"/>
      <c r="S102" s="106"/>
      <c r="T102" s="106"/>
      <c r="U102" s="106"/>
      <c r="V102" s="106"/>
      <c r="W102" s="106"/>
      <c r="X102" s="106"/>
      <c r="Y102" s="106"/>
      <c r="Z102" s="106"/>
      <c r="AA102" s="106"/>
      <c r="AB102" s="106"/>
      <c r="AC102" s="106"/>
      <c r="AD102" s="106"/>
      <c r="AE102" s="106"/>
      <c r="AF102" s="106"/>
      <c r="AG102" s="106"/>
      <c r="AH102" s="106"/>
      <c r="AI102" s="106"/>
      <c r="AJ102" s="106"/>
      <c r="AK102" s="106"/>
      <c r="AL102" s="106"/>
      <c r="AM102" s="106"/>
      <c r="AN102" s="106"/>
      <c r="AO102" s="106"/>
      <c r="AP102" s="106"/>
      <c r="AQ102" s="106"/>
      <c r="AR102" s="106"/>
      <c r="AS102" s="106"/>
      <c r="AT102" s="106"/>
      <c r="AU102" s="106"/>
      <c r="AV102" s="106"/>
      <c r="AW102" s="106"/>
      <c r="AX102" s="106"/>
      <c r="AY102" s="106"/>
      <c r="AZ102" s="106"/>
    </row>
    <row r="103" spans="1:52">
      <c r="A103" s="106"/>
      <c r="B103" s="106"/>
      <c r="C103" s="106"/>
      <c r="D103" s="106"/>
      <c r="E103" s="106"/>
      <c r="F103" s="106"/>
      <c r="G103" s="106"/>
      <c r="H103" s="106"/>
      <c r="I103" s="106"/>
      <c r="J103" s="106"/>
      <c r="K103" s="106"/>
      <c r="L103" s="106"/>
      <c r="M103" s="106"/>
      <c r="N103" s="106"/>
      <c r="O103" s="106"/>
      <c r="P103" s="106"/>
      <c r="Q103" s="106"/>
      <c r="R103" s="106"/>
      <c r="S103" s="106"/>
      <c r="T103" s="106"/>
      <c r="U103" s="106"/>
      <c r="V103" s="106"/>
      <c r="W103" s="106"/>
      <c r="X103" s="106"/>
      <c r="Y103" s="106"/>
      <c r="Z103" s="106"/>
      <c r="AA103" s="106"/>
      <c r="AB103" s="106"/>
      <c r="AC103" s="106"/>
      <c r="AD103" s="106"/>
      <c r="AE103" s="106"/>
      <c r="AF103" s="106"/>
      <c r="AG103" s="106"/>
      <c r="AH103" s="106"/>
      <c r="AI103" s="106"/>
      <c r="AJ103" s="106"/>
      <c r="AK103" s="106"/>
      <c r="AL103" s="106"/>
      <c r="AM103" s="106"/>
      <c r="AN103" s="106"/>
      <c r="AO103" s="106"/>
      <c r="AP103" s="106"/>
      <c r="AQ103" s="106"/>
      <c r="AR103" s="106"/>
      <c r="AS103" s="106"/>
      <c r="AT103" s="106"/>
      <c r="AU103" s="106"/>
      <c r="AV103" s="106"/>
      <c r="AW103" s="106"/>
      <c r="AX103" s="106"/>
      <c r="AY103" s="106"/>
      <c r="AZ103" s="106"/>
    </row>
    <row r="104" spans="1:52">
      <c r="A104" s="106"/>
      <c r="B104" s="106"/>
      <c r="C104" s="106"/>
      <c r="D104" s="106"/>
      <c r="E104" s="106"/>
      <c r="F104" s="106"/>
      <c r="G104" s="106"/>
      <c r="H104" s="106"/>
      <c r="I104" s="106"/>
      <c r="J104" s="106"/>
      <c r="K104" s="106"/>
      <c r="L104" s="106"/>
      <c r="M104" s="106"/>
      <c r="N104" s="106"/>
      <c r="O104" s="106"/>
      <c r="P104" s="106"/>
      <c r="Q104" s="106"/>
      <c r="R104" s="106"/>
      <c r="S104" s="106"/>
      <c r="T104" s="106"/>
      <c r="U104" s="106"/>
      <c r="V104" s="106"/>
      <c r="W104" s="106"/>
      <c r="X104" s="106"/>
      <c r="Y104" s="106"/>
      <c r="Z104" s="106"/>
      <c r="AA104" s="106"/>
      <c r="AB104" s="106"/>
      <c r="AC104" s="106"/>
      <c r="AD104" s="106"/>
      <c r="AE104" s="106"/>
      <c r="AF104" s="106"/>
      <c r="AG104" s="106"/>
      <c r="AH104" s="106"/>
      <c r="AI104" s="106"/>
      <c r="AJ104" s="106"/>
      <c r="AK104" s="106"/>
      <c r="AL104" s="106"/>
      <c r="AM104" s="106"/>
      <c r="AN104" s="106"/>
      <c r="AO104" s="106"/>
      <c r="AP104" s="106"/>
      <c r="AQ104" s="106"/>
      <c r="AR104" s="106"/>
      <c r="AS104" s="106"/>
      <c r="AT104" s="106"/>
      <c r="AU104" s="106"/>
      <c r="AV104" s="106"/>
      <c r="AW104" s="106"/>
      <c r="AX104" s="106"/>
      <c r="AY104" s="106"/>
      <c r="AZ104" s="106"/>
    </row>
    <row r="105" spans="1:52">
      <c r="A105" s="106"/>
      <c r="B105" s="106"/>
      <c r="C105" s="106"/>
      <c r="D105" s="106"/>
      <c r="E105" s="106"/>
      <c r="F105" s="106"/>
      <c r="G105" s="106"/>
      <c r="H105" s="106"/>
      <c r="I105" s="106"/>
      <c r="J105" s="106"/>
      <c r="K105" s="106"/>
      <c r="L105" s="106"/>
      <c r="M105" s="106"/>
      <c r="N105" s="106"/>
      <c r="O105" s="106"/>
      <c r="P105" s="106"/>
      <c r="Q105" s="106"/>
      <c r="R105" s="106"/>
      <c r="S105" s="106"/>
      <c r="T105" s="106"/>
      <c r="U105" s="106"/>
      <c r="V105" s="106"/>
      <c r="W105" s="106"/>
      <c r="X105" s="106"/>
      <c r="Y105" s="106"/>
      <c r="Z105" s="106"/>
      <c r="AA105" s="106"/>
      <c r="AB105" s="106"/>
      <c r="AC105" s="106"/>
      <c r="AD105" s="106"/>
      <c r="AE105" s="106"/>
      <c r="AF105" s="106"/>
      <c r="AG105" s="106"/>
      <c r="AH105" s="106"/>
      <c r="AI105" s="106"/>
      <c r="AJ105" s="106"/>
      <c r="AK105" s="106"/>
      <c r="AL105" s="106"/>
      <c r="AM105" s="106"/>
      <c r="AN105" s="106"/>
      <c r="AO105" s="106"/>
      <c r="AP105" s="106"/>
      <c r="AQ105" s="106"/>
      <c r="AR105" s="106"/>
      <c r="AS105" s="106"/>
      <c r="AT105" s="106"/>
      <c r="AU105" s="106"/>
      <c r="AV105" s="106"/>
      <c r="AW105" s="106"/>
      <c r="AX105" s="106"/>
      <c r="AY105" s="106"/>
      <c r="AZ105" s="106"/>
    </row>
    <row r="106" spans="1:52">
      <c r="A106" s="106"/>
      <c r="B106" s="106"/>
      <c r="C106" s="106"/>
      <c r="D106" s="106"/>
      <c r="E106" s="106"/>
      <c r="F106" s="106"/>
      <c r="G106" s="106"/>
      <c r="H106" s="106"/>
      <c r="I106" s="106"/>
      <c r="J106" s="106"/>
      <c r="K106" s="106"/>
      <c r="L106" s="106"/>
      <c r="M106" s="106"/>
      <c r="N106" s="106"/>
      <c r="O106" s="106"/>
      <c r="P106" s="106"/>
      <c r="Q106" s="106"/>
      <c r="R106" s="106"/>
      <c r="S106" s="106"/>
      <c r="T106" s="106"/>
      <c r="U106" s="106"/>
      <c r="V106" s="106"/>
      <c r="W106" s="106"/>
      <c r="X106" s="106"/>
      <c r="Y106" s="106"/>
      <c r="Z106" s="106"/>
      <c r="AA106" s="106"/>
      <c r="AB106" s="106"/>
      <c r="AC106" s="106"/>
      <c r="AD106" s="106"/>
      <c r="AE106" s="106"/>
      <c r="AF106" s="106"/>
      <c r="AG106" s="106"/>
      <c r="AH106" s="106"/>
      <c r="AI106" s="106"/>
      <c r="AJ106" s="106"/>
      <c r="AK106" s="106"/>
      <c r="AL106" s="106"/>
      <c r="AM106" s="106"/>
      <c r="AN106" s="106"/>
      <c r="AO106" s="106"/>
      <c r="AP106" s="106"/>
      <c r="AQ106" s="106"/>
      <c r="AR106" s="106"/>
      <c r="AS106" s="106"/>
      <c r="AT106" s="106"/>
      <c r="AU106" s="106"/>
      <c r="AV106" s="106"/>
      <c r="AW106" s="106"/>
      <c r="AX106" s="106"/>
      <c r="AY106" s="106"/>
      <c r="AZ106" s="106"/>
    </row>
    <row r="107" spans="1:52">
      <c r="A107" s="106"/>
      <c r="B107" s="106"/>
      <c r="C107" s="106"/>
      <c r="D107" s="106"/>
      <c r="E107" s="106"/>
      <c r="F107" s="106"/>
      <c r="G107" s="106"/>
      <c r="H107" s="106"/>
      <c r="I107" s="106"/>
      <c r="J107" s="106"/>
      <c r="K107" s="106"/>
      <c r="L107" s="106"/>
      <c r="M107" s="106"/>
      <c r="N107" s="106"/>
      <c r="O107" s="106"/>
      <c r="P107" s="106"/>
      <c r="Q107" s="106"/>
      <c r="R107" s="106"/>
      <c r="S107" s="106"/>
      <c r="T107" s="106"/>
      <c r="U107" s="106"/>
      <c r="V107" s="106"/>
      <c r="W107" s="106"/>
      <c r="X107" s="106"/>
      <c r="Y107" s="106"/>
      <c r="Z107" s="106"/>
      <c r="AA107" s="106"/>
      <c r="AB107" s="106"/>
      <c r="AC107" s="106"/>
      <c r="AD107" s="106"/>
      <c r="AE107" s="106"/>
      <c r="AF107" s="106"/>
      <c r="AG107" s="106"/>
      <c r="AH107" s="106"/>
      <c r="AI107" s="106"/>
      <c r="AJ107" s="106"/>
      <c r="AK107" s="106"/>
      <c r="AL107" s="106"/>
      <c r="AM107" s="106"/>
      <c r="AN107" s="106"/>
      <c r="AO107" s="106"/>
      <c r="AP107" s="106"/>
      <c r="AQ107" s="106"/>
      <c r="AR107" s="106"/>
      <c r="AS107" s="106"/>
      <c r="AT107" s="106"/>
      <c r="AU107" s="106"/>
      <c r="AV107" s="106"/>
      <c r="AW107" s="106"/>
      <c r="AX107" s="106"/>
      <c r="AY107" s="106"/>
      <c r="AZ107" s="106"/>
    </row>
    <row r="108" spans="1:52">
      <c r="A108" s="106"/>
      <c r="B108" s="106"/>
      <c r="C108" s="106"/>
      <c r="D108" s="106"/>
      <c r="E108" s="106"/>
      <c r="F108" s="106"/>
      <c r="G108" s="106"/>
      <c r="H108" s="106"/>
      <c r="I108" s="106"/>
      <c r="J108" s="106"/>
      <c r="K108" s="106"/>
      <c r="L108" s="106"/>
      <c r="M108" s="106"/>
      <c r="N108" s="106"/>
      <c r="O108" s="106"/>
      <c r="P108" s="106"/>
      <c r="Q108" s="106"/>
      <c r="R108" s="106"/>
      <c r="S108" s="106"/>
      <c r="T108" s="106"/>
      <c r="U108" s="106"/>
      <c r="V108" s="106"/>
      <c r="W108" s="106"/>
      <c r="X108" s="106"/>
      <c r="Y108" s="106"/>
      <c r="Z108" s="106"/>
      <c r="AA108" s="106"/>
      <c r="AB108" s="106"/>
      <c r="AC108" s="106"/>
      <c r="AD108" s="106"/>
      <c r="AE108" s="106"/>
      <c r="AF108" s="106"/>
      <c r="AG108" s="106"/>
      <c r="AH108" s="106"/>
      <c r="AI108" s="106"/>
      <c r="AJ108" s="106"/>
      <c r="AK108" s="106"/>
      <c r="AL108" s="106"/>
      <c r="AM108" s="106"/>
      <c r="AN108" s="106"/>
      <c r="AO108" s="106"/>
      <c r="AP108" s="106"/>
      <c r="AQ108" s="106"/>
      <c r="AR108" s="106"/>
      <c r="AS108" s="106"/>
      <c r="AT108" s="106"/>
      <c r="AU108" s="106"/>
      <c r="AV108" s="106"/>
      <c r="AW108" s="106"/>
      <c r="AX108" s="106"/>
      <c r="AY108" s="106"/>
      <c r="AZ108" s="106"/>
    </row>
    <row r="109" spans="1:52">
      <c r="A109" s="106"/>
      <c r="B109" s="106"/>
      <c r="C109" s="106"/>
      <c r="D109" s="106"/>
      <c r="E109" s="106"/>
      <c r="F109" s="106"/>
      <c r="G109" s="106"/>
      <c r="H109" s="106"/>
      <c r="I109" s="106"/>
      <c r="J109" s="106"/>
      <c r="K109" s="106"/>
      <c r="L109" s="106"/>
      <c r="M109" s="106"/>
      <c r="N109" s="106"/>
      <c r="O109" s="106"/>
      <c r="P109" s="106"/>
      <c r="Q109" s="106"/>
      <c r="R109" s="106"/>
      <c r="S109" s="106"/>
      <c r="T109" s="106"/>
      <c r="U109" s="106"/>
      <c r="V109" s="106"/>
      <c r="W109" s="106"/>
      <c r="X109" s="106"/>
      <c r="Y109" s="106"/>
      <c r="Z109" s="106"/>
      <c r="AA109" s="106"/>
      <c r="AB109" s="106"/>
      <c r="AC109" s="106"/>
      <c r="AD109" s="106"/>
      <c r="AE109" s="106"/>
      <c r="AF109" s="106"/>
      <c r="AG109" s="106"/>
      <c r="AH109" s="106"/>
      <c r="AI109" s="106"/>
      <c r="AJ109" s="106"/>
      <c r="AK109" s="106"/>
      <c r="AL109" s="106"/>
      <c r="AM109" s="106"/>
      <c r="AN109" s="106"/>
      <c r="AO109" s="106"/>
      <c r="AP109" s="106"/>
      <c r="AQ109" s="106"/>
      <c r="AR109" s="106"/>
      <c r="AS109" s="106"/>
      <c r="AT109" s="106"/>
      <c r="AU109" s="106"/>
      <c r="AV109" s="106"/>
      <c r="AW109" s="106"/>
      <c r="AX109" s="106"/>
      <c r="AY109" s="106"/>
      <c r="AZ109" s="106"/>
    </row>
    <row r="110" spans="1:52">
      <c r="A110" s="106"/>
      <c r="B110" s="106"/>
      <c r="C110" s="106"/>
      <c r="D110" s="106"/>
      <c r="E110" s="106"/>
      <c r="F110" s="106"/>
      <c r="G110" s="106"/>
      <c r="H110" s="106"/>
      <c r="I110" s="106"/>
      <c r="J110" s="106"/>
      <c r="K110" s="106"/>
      <c r="L110" s="106"/>
      <c r="M110" s="106"/>
      <c r="N110" s="106"/>
      <c r="O110" s="106"/>
      <c r="P110" s="106"/>
      <c r="Q110" s="106"/>
      <c r="R110" s="106"/>
      <c r="S110" s="106"/>
      <c r="T110" s="106"/>
      <c r="U110" s="106"/>
      <c r="V110" s="106"/>
      <c r="W110" s="106"/>
      <c r="X110" s="106"/>
      <c r="Y110" s="106"/>
      <c r="Z110" s="106"/>
      <c r="AA110" s="106"/>
      <c r="AB110" s="106"/>
      <c r="AC110" s="106"/>
      <c r="AD110" s="106"/>
      <c r="AE110" s="106"/>
      <c r="AF110" s="106"/>
      <c r="AG110" s="106"/>
      <c r="AH110" s="106"/>
      <c r="AI110" s="106"/>
      <c r="AJ110" s="106"/>
      <c r="AK110" s="106"/>
      <c r="AL110" s="106"/>
      <c r="AM110" s="106"/>
      <c r="AN110" s="106"/>
      <c r="AO110" s="106"/>
      <c r="AP110" s="106"/>
      <c r="AQ110" s="106"/>
      <c r="AR110" s="106"/>
      <c r="AS110" s="106"/>
      <c r="AT110" s="106"/>
      <c r="AU110" s="106"/>
      <c r="AV110" s="106"/>
      <c r="AW110" s="106"/>
      <c r="AX110" s="106"/>
      <c r="AY110" s="106"/>
      <c r="AZ110" s="106"/>
    </row>
    <row r="111" spans="1:52">
      <c r="A111" s="106"/>
      <c r="B111" s="106"/>
      <c r="C111" s="106"/>
      <c r="D111" s="106"/>
      <c r="E111" s="106"/>
      <c r="F111" s="106"/>
      <c r="G111" s="106"/>
      <c r="H111" s="106"/>
      <c r="I111" s="106"/>
      <c r="J111" s="106"/>
      <c r="K111" s="106"/>
      <c r="L111" s="106"/>
      <c r="M111" s="106"/>
      <c r="N111" s="106"/>
      <c r="O111" s="106"/>
      <c r="P111" s="106"/>
      <c r="Q111" s="106"/>
      <c r="R111" s="106"/>
      <c r="S111" s="106"/>
      <c r="T111" s="106"/>
      <c r="U111" s="106"/>
      <c r="V111" s="106"/>
      <c r="W111" s="106"/>
      <c r="X111" s="106"/>
      <c r="Y111" s="106"/>
      <c r="Z111" s="106"/>
      <c r="AA111" s="106"/>
      <c r="AB111" s="106"/>
      <c r="AC111" s="106"/>
      <c r="AD111" s="106"/>
      <c r="AE111" s="106"/>
      <c r="AF111" s="106"/>
      <c r="AG111" s="106"/>
      <c r="AH111" s="106"/>
      <c r="AI111" s="106"/>
      <c r="AJ111" s="106"/>
      <c r="AK111" s="106"/>
      <c r="AL111" s="106"/>
      <c r="AM111" s="106"/>
      <c r="AN111" s="106"/>
      <c r="AO111" s="106"/>
      <c r="AP111" s="106"/>
      <c r="AQ111" s="106"/>
      <c r="AR111" s="106"/>
      <c r="AS111" s="106"/>
      <c r="AT111" s="106"/>
      <c r="AU111" s="106"/>
      <c r="AV111" s="106"/>
      <c r="AW111" s="106"/>
      <c r="AX111" s="106"/>
      <c r="AY111" s="106"/>
      <c r="AZ111" s="106"/>
    </row>
    <row r="112" spans="1:52">
      <c r="A112" s="106"/>
      <c r="B112" s="106"/>
      <c r="C112" s="106"/>
      <c r="D112" s="106"/>
      <c r="E112" s="106"/>
      <c r="F112" s="106"/>
      <c r="G112" s="106"/>
      <c r="H112" s="106"/>
      <c r="I112" s="106"/>
      <c r="J112" s="106"/>
      <c r="K112" s="106"/>
      <c r="L112" s="106"/>
      <c r="M112" s="106"/>
      <c r="N112" s="106"/>
      <c r="O112" s="106"/>
      <c r="P112" s="106"/>
      <c r="Q112" s="106"/>
      <c r="R112" s="106"/>
      <c r="S112" s="106"/>
      <c r="T112" s="106"/>
      <c r="U112" s="106"/>
      <c r="V112" s="106"/>
      <c r="W112" s="106"/>
      <c r="X112" s="106"/>
      <c r="Y112" s="106"/>
      <c r="Z112" s="106"/>
      <c r="AA112" s="106"/>
      <c r="AB112" s="106"/>
      <c r="AC112" s="106"/>
      <c r="AD112" s="106"/>
      <c r="AE112" s="106"/>
      <c r="AF112" s="106"/>
      <c r="AG112" s="106"/>
      <c r="AH112" s="106"/>
      <c r="AI112" s="106"/>
      <c r="AJ112" s="106"/>
      <c r="AK112" s="106"/>
      <c r="AL112" s="106"/>
      <c r="AM112" s="106"/>
      <c r="AN112" s="106"/>
      <c r="AO112" s="106"/>
      <c r="AP112" s="106"/>
      <c r="AQ112" s="106"/>
      <c r="AR112" s="106"/>
      <c r="AS112" s="106"/>
      <c r="AT112" s="106"/>
      <c r="AU112" s="106"/>
      <c r="AV112" s="106"/>
      <c r="AW112" s="106"/>
      <c r="AX112" s="106"/>
      <c r="AY112" s="106"/>
      <c r="AZ112" s="106"/>
    </row>
    <row r="113" spans="1:52">
      <c r="A113" s="106"/>
      <c r="B113" s="106"/>
      <c r="C113" s="106"/>
      <c r="D113" s="106"/>
      <c r="E113" s="106"/>
      <c r="F113" s="106"/>
      <c r="G113" s="106"/>
      <c r="H113" s="106"/>
      <c r="I113" s="106"/>
      <c r="J113" s="106"/>
      <c r="K113" s="106"/>
      <c r="L113" s="106"/>
      <c r="M113" s="106"/>
      <c r="N113" s="106"/>
      <c r="O113" s="106"/>
      <c r="P113" s="106"/>
      <c r="Q113" s="106"/>
      <c r="R113" s="106"/>
      <c r="S113" s="106"/>
      <c r="T113" s="106"/>
      <c r="U113" s="106"/>
      <c r="V113" s="106"/>
      <c r="W113" s="106"/>
      <c r="X113" s="106"/>
      <c r="Y113" s="106"/>
      <c r="Z113" s="106"/>
      <c r="AA113" s="106"/>
      <c r="AB113" s="106"/>
      <c r="AC113" s="106"/>
      <c r="AD113" s="106"/>
      <c r="AE113" s="106"/>
      <c r="AF113" s="106"/>
      <c r="AG113" s="106"/>
      <c r="AH113" s="106"/>
      <c r="AI113" s="106"/>
      <c r="AJ113" s="106"/>
      <c r="AK113" s="106"/>
      <c r="AL113" s="106"/>
      <c r="AM113" s="106"/>
      <c r="AN113" s="106"/>
      <c r="AO113" s="106"/>
      <c r="AP113" s="106"/>
      <c r="AQ113" s="106"/>
      <c r="AR113" s="106"/>
      <c r="AS113" s="106"/>
      <c r="AT113" s="106"/>
      <c r="AU113" s="106"/>
      <c r="AV113" s="106"/>
      <c r="AW113" s="106"/>
      <c r="AX113" s="106"/>
      <c r="AY113" s="106"/>
      <c r="AZ113" s="106"/>
    </row>
    <row r="114" spans="1:52">
      <c r="A114" s="106"/>
      <c r="B114" s="106"/>
      <c r="C114" s="106"/>
      <c r="D114" s="106"/>
      <c r="E114" s="106"/>
      <c r="F114" s="106"/>
      <c r="G114" s="106"/>
      <c r="H114" s="106"/>
      <c r="I114" s="106"/>
      <c r="J114" s="106"/>
      <c r="K114" s="106"/>
      <c r="L114" s="106"/>
      <c r="M114" s="106"/>
      <c r="N114" s="106"/>
      <c r="O114" s="106"/>
      <c r="P114" s="106"/>
      <c r="Q114" s="106"/>
      <c r="R114" s="106"/>
      <c r="S114" s="106"/>
      <c r="T114" s="106"/>
      <c r="U114" s="106"/>
      <c r="V114" s="106"/>
      <c r="W114" s="106"/>
      <c r="X114" s="106"/>
      <c r="Y114" s="106"/>
      <c r="Z114" s="106"/>
      <c r="AA114" s="106"/>
      <c r="AB114" s="106"/>
      <c r="AC114" s="106"/>
      <c r="AD114" s="106"/>
      <c r="AE114" s="106"/>
      <c r="AF114" s="106"/>
      <c r="AG114" s="106"/>
      <c r="AH114" s="106"/>
      <c r="AI114" s="106"/>
      <c r="AJ114" s="106"/>
      <c r="AK114" s="106"/>
      <c r="AL114" s="106"/>
      <c r="AM114" s="106"/>
      <c r="AN114" s="106"/>
      <c r="AO114" s="106"/>
      <c r="AP114" s="106"/>
      <c r="AQ114" s="106"/>
      <c r="AR114" s="106"/>
      <c r="AS114" s="106"/>
      <c r="AT114" s="106"/>
      <c r="AU114" s="106"/>
      <c r="AV114" s="106"/>
      <c r="AW114" s="106"/>
      <c r="AX114" s="106"/>
      <c r="AY114" s="106"/>
      <c r="AZ114" s="106"/>
    </row>
    <row r="115" spans="1:52">
      <c r="A115" s="106"/>
      <c r="B115" s="106"/>
      <c r="C115" s="106"/>
      <c r="D115" s="106"/>
      <c r="E115" s="106"/>
      <c r="F115" s="106"/>
      <c r="G115" s="106"/>
      <c r="H115" s="106"/>
      <c r="I115" s="106"/>
      <c r="J115" s="106"/>
      <c r="K115" s="106"/>
      <c r="L115" s="106"/>
      <c r="M115" s="106"/>
      <c r="N115" s="106"/>
      <c r="O115" s="106"/>
      <c r="P115" s="106"/>
      <c r="Q115" s="106"/>
      <c r="R115" s="106"/>
      <c r="S115" s="106"/>
      <c r="T115" s="106"/>
      <c r="U115" s="106"/>
      <c r="V115" s="106"/>
      <c r="W115" s="106"/>
      <c r="X115" s="106"/>
      <c r="Y115" s="106"/>
      <c r="Z115" s="106"/>
      <c r="AA115" s="106"/>
      <c r="AB115" s="106"/>
      <c r="AC115" s="106"/>
      <c r="AD115" s="106"/>
      <c r="AE115" s="106"/>
      <c r="AF115" s="106"/>
      <c r="AG115" s="106"/>
      <c r="AH115" s="106"/>
      <c r="AI115" s="106"/>
      <c r="AJ115" s="106"/>
      <c r="AK115" s="106"/>
      <c r="AL115" s="106"/>
      <c r="AM115" s="106"/>
      <c r="AN115" s="106"/>
      <c r="AO115" s="106"/>
      <c r="AP115" s="106"/>
      <c r="AQ115" s="106"/>
      <c r="AR115" s="106"/>
      <c r="AS115" s="106"/>
      <c r="AT115" s="106"/>
      <c r="AU115" s="106"/>
      <c r="AV115" s="106"/>
      <c r="AW115" s="106"/>
      <c r="AX115" s="106"/>
      <c r="AY115" s="106"/>
      <c r="AZ115" s="106"/>
    </row>
    <row r="116" spans="1:52">
      <c r="A116" s="106"/>
      <c r="B116" s="106"/>
      <c r="C116" s="106"/>
      <c r="D116" s="106"/>
      <c r="E116" s="106"/>
      <c r="F116" s="106"/>
      <c r="G116" s="106"/>
      <c r="H116" s="106"/>
      <c r="I116" s="106"/>
      <c r="J116" s="106"/>
      <c r="K116" s="106"/>
      <c r="L116" s="106"/>
      <c r="M116" s="106"/>
      <c r="N116" s="106"/>
      <c r="O116" s="106"/>
      <c r="P116" s="106"/>
      <c r="Q116" s="106"/>
      <c r="R116" s="106"/>
      <c r="S116" s="106"/>
      <c r="T116" s="106"/>
      <c r="U116" s="106"/>
      <c r="V116" s="106"/>
      <c r="W116" s="106"/>
      <c r="X116" s="106"/>
      <c r="Y116" s="106"/>
      <c r="Z116" s="106"/>
      <c r="AA116" s="106"/>
      <c r="AB116" s="106"/>
      <c r="AC116" s="106"/>
      <c r="AD116" s="106"/>
      <c r="AE116" s="106"/>
      <c r="AF116" s="106"/>
      <c r="AG116" s="106"/>
      <c r="AH116" s="106"/>
      <c r="AI116" s="106"/>
      <c r="AJ116" s="106"/>
      <c r="AK116" s="106"/>
      <c r="AL116" s="106"/>
      <c r="AM116" s="106"/>
      <c r="AN116" s="106"/>
      <c r="AO116" s="106"/>
      <c r="AP116" s="106"/>
      <c r="AQ116" s="106"/>
      <c r="AR116" s="106"/>
      <c r="AS116" s="106"/>
      <c r="AT116" s="106"/>
      <c r="AU116" s="106"/>
      <c r="AV116" s="106"/>
      <c r="AW116" s="106"/>
      <c r="AX116" s="106"/>
      <c r="AY116" s="106"/>
      <c r="AZ116" s="106"/>
    </row>
    <row r="117" spans="1:52">
      <c r="A117" s="106"/>
      <c r="B117" s="106"/>
      <c r="C117" s="106"/>
      <c r="D117" s="106"/>
      <c r="E117" s="106"/>
      <c r="F117" s="106"/>
      <c r="G117" s="106"/>
      <c r="H117" s="106"/>
      <c r="I117" s="106"/>
      <c r="J117" s="106"/>
      <c r="K117" s="106"/>
      <c r="L117" s="106"/>
      <c r="M117" s="106"/>
      <c r="N117" s="106"/>
      <c r="O117" s="106"/>
      <c r="P117" s="106"/>
      <c r="Q117" s="106"/>
      <c r="R117" s="106"/>
      <c r="S117" s="106"/>
      <c r="T117" s="106"/>
      <c r="U117" s="106"/>
      <c r="V117" s="106"/>
      <c r="W117" s="106"/>
      <c r="X117" s="106"/>
      <c r="Y117" s="106"/>
      <c r="Z117" s="106"/>
      <c r="AA117" s="106"/>
      <c r="AB117" s="106"/>
      <c r="AC117" s="106"/>
      <c r="AD117" s="106"/>
      <c r="AE117" s="106"/>
      <c r="AF117" s="106"/>
      <c r="AG117" s="106"/>
      <c r="AH117" s="106"/>
      <c r="AI117" s="106"/>
      <c r="AJ117" s="106"/>
      <c r="AK117" s="106"/>
      <c r="AL117" s="106"/>
      <c r="AM117" s="106"/>
      <c r="AN117" s="106"/>
      <c r="AO117" s="106"/>
      <c r="AP117" s="106"/>
      <c r="AQ117" s="106"/>
      <c r="AR117" s="106"/>
      <c r="AS117" s="106"/>
      <c r="AT117" s="106"/>
      <c r="AU117" s="106"/>
      <c r="AV117" s="106"/>
      <c r="AW117" s="106"/>
      <c r="AX117" s="106"/>
      <c r="AY117" s="106"/>
      <c r="AZ117" s="106"/>
    </row>
    <row r="118" spans="1:52">
      <c r="A118" s="106"/>
      <c r="B118" s="106"/>
      <c r="C118" s="106"/>
      <c r="D118" s="106"/>
      <c r="E118" s="106"/>
      <c r="F118" s="106"/>
      <c r="G118" s="106"/>
      <c r="H118" s="106"/>
      <c r="I118" s="106"/>
      <c r="J118" s="106"/>
      <c r="K118" s="106"/>
      <c r="L118" s="106"/>
      <c r="M118" s="106"/>
      <c r="N118" s="106"/>
      <c r="O118" s="106"/>
      <c r="P118" s="106"/>
      <c r="Q118" s="106"/>
      <c r="R118" s="106"/>
      <c r="S118" s="106"/>
      <c r="T118" s="106"/>
      <c r="U118" s="106"/>
      <c r="V118" s="106"/>
      <c r="W118" s="106"/>
      <c r="X118" s="106"/>
      <c r="Y118" s="106"/>
      <c r="Z118" s="106"/>
      <c r="AA118" s="106"/>
      <c r="AB118" s="106"/>
      <c r="AC118" s="106"/>
      <c r="AD118" s="106"/>
      <c r="AE118" s="106"/>
      <c r="AF118" s="106"/>
      <c r="AG118" s="106"/>
      <c r="AH118" s="106"/>
      <c r="AI118" s="106"/>
      <c r="AJ118" s="106"/>
      <c r="AK118" s="106"/>
      <c r="AL118" s="106"/>
      <c r="AM118" s="106"/>
      <c r="AN118" s="106"/>
      <c r="AO118" s="106"/>
      <c r="AP118" s="106"/>
      <c r="AQ118" s="106"/>
      <c r="AR118" s="106"/>
      <c r="AS118" s="106"/>
      <c r="AT118" s="106"/>
      <c r="AU118" s="106"/>
      <c r="AV118" s="106"/>
      <c r="AW118" s="106"/>
      <c r="AX118" s="106"/>
      <c r="AY118" s="106"/>
      <c r="AZ118" s="106"/>
    </row>
    <row r="119" spans="1:52">
      <c r="A119" s="106"/>
      <c r="B119" s="106"/>
      <c r="C119" s="106"/>
      <c r="D119" s="106"/>
      <c r="E119" s="106"/>
      <c r="F119" s="106"/>
      <c r="G119" s="106"/>
      <c r="H119" s="106"/>
      <c r="I119" s="106"/>
      <c r="J119" s="106"/>
      <c r="K119" s="106"/>
      <c r="L119" s="106"/>
      <c r="M119" s="106"/>
      <c r="N119" s="106"/>
      <c r="O119" s="106"/>
      <c r="P119" s="106"/>
      <c r="Q119" s="106"/>
      <c r="R119" s="106"/>
      <c r="S119" s="106"/>
      <c r="T119" s="106"/>
      <c r="U119" s="106"/>
      <c r="V119" s="106"/>
      <c r="W119" s="106"/>
      <c r="X119" s="106"/>
      <c r="Y119" s="106"/>
      <c r="Z119" s="106"/>
      <c r="AA119" s="106"/>
      <c r="AB119" s="106"/>
      <c r="AC119" s="106"/>
      <c r="AD119" s="106"/>
      <c r="AE119" s="106"/>
      <c r="AF119" s="106"/>
      <c r="AG119" s="106"/>
      <c r="AH119" s="106"/>
      <c r="AI119" s="106"/>
      <c r="AJ119" s="106"/>
      <c r="AK119" s="106"/>
      <c r="AL119" s="106"/>
      <c r="AM119" s="106"/>
      <c r="AN119" s="106"/>
      <c r="AO119" s="106"/>
      <c r="AP119" s="106"/>
      <c r="AQ119" s="106"/>
      <c r="AR119" s="106"/>
      <c r="AS119" s="106"/>
      <c r="AT119" s="106"/>
      <c r="AU119" s="106"/>
      <c r="AV119" s="106"/>
      <c r="AW119" s="106"/>
      <c r="AX119" s="106"/>
      <c r="AY119" s="106"/>
      <c r="AZ119" s="106"/>
    </row>
    <row r="120" spans="1:52">
      <c r="A120" s="106"/>
      <c r="B120" s="106"/>
      <c r="C120" s="106"/>
      <c r="D120" s="106"/>
      <c r="E120" s="106"/>
      <c r="F120" s="106"/>
      <c r="G120" s="106"/>
      <c r="H120" s="106"/>
      <c r="I120" s="106"/>
      <c r="J120" s="106"/>
      <c r="K120" s="106"/>
      <c r="L120" s="106"/>
      <c r="M120" s="106"/>
      <c r="N120" s="106"/>
      <c r="O120" s="106"/>
      <c r="P120" s="106"/>
      <c r="Q120" s="106"/>
      <c r="R120" s="106"/>
      <c r="S120" s="106"/>
      <c r="T120" s="106"/>
      <c r="U120" s="106"/>
      <c r="V120" s="106"/>
      <c r="W120" s="106"/>
      <c r="X120" s="106"/>
      <c r="Y120" s="106"/>
      <c r="Z120" s="106"/>
      <c r="AA120" s="106"/>
      <c r="AB120" s="106"/>
      <c r="AC120" s="106"/>
      <c r="AD120" s="106"/>
      <c r="AE120" s="106"/>
      <c r="AF120" s="106"/>
      <c r="AG120" s="106"/>
      <c r="AH120" s="106"/>
      <c r="AI120" s="106"/>
      <c r="AJ120" s="106"/>
      <c r="AK120" s="106"/>
      <c r="AL120" s="106"/>
      <c r="AM120" s="106"/>
      <c r="AN120" s="106"/>
      <c r="AO120" s="106"/>
      <c r="AP120" s="106"/>
      <c r="AQ120" s="106"/>
      <c r="AR120" s="106"/>
      <c r="AS120" s="106"/>
      <c r="AT120" s="106"/>
      <c r="AU120" s="106"/>
      <c r="AV120" s="106"/>
      <c r="AW120" s="106"/>
      <c r="AX120" s="106"/>
      <c r="AY120" s="106"/>
      <c r="AZ120" s="106"/>
    </row>
    <row r="121" spans="1:52">
      <c r="A121" s="106"/>
      <c r="B121" s="106"/>
      <c r="C121" s="106"/>
      <c r="D121" s="106"/>
      <c r="E121" s="106"/>
      <c r="F121" s="106"/>
      <c r="G121" s="106"/>
      <c r="H121" s="106"/>
      <c r="I121" s="106"/>
      <c r="J121" s="106"/>
      <c r="K121" s="106"/>
      <c r="L121" s="106"/>
      <c r="M121" s="106"/>
      <c r="N121" s="106"/>
      <c r="O121" s="106"/>
      <c r="P121" s="106"/>
      <c r="Q121" s="106"/>
      <c r="R121" s="106"/>
      <c r="S121" s="106"/>
      <c r="T121" s="106"/>
      <c r="U121" s="106"/>
      <c r="V121" s="106"/>
      <c r="W121" s="106"/>
      <c r="X121" s="106"/>
      <c r="Y121" s="106"/>
      <c r="Z121" s="106"/>
      <c r="AA121" s="106"/>
      <c r="AB121" s="106"/>
      <c r="AC121" s="106"/>
      <c r="AD121" s="106"/>
      <c r="AE121" s="106"/>
      <c r="AF121" s="106"/>
      <c r="AG121" s="106"/>
      <c r="AH121" s="106"/>
      <c r="AI121" s="106"/>
      <c r="AJ121" s="106"/>
      <c r="AK121" s="106"/>
      <c r="AL121" s="106"/>
      <c r="AM121" s="106"/>
      <c r="AN121" s="106"/>
      <c r="AO121" s="106"/>
      <c r="AP121" s="106"/>
      <c r="AQ121" s="106"/>
      <c r="AR121" s="106"/>
      <c r="AS121" s="106"/>
      <c r="AT121" s="106"/>
      <c r="AU121" s="106"/>
      <c r="AV121" s="106"/>
      <c r="AW121" s="106"/>
      <c r="AX121" s="106"/>
      <c r="AY121" s="106"/>
      <c r="AZ121" s="106"/>
    </row>
    <row r="122" spans="1:52">
      <c r="A122" s="106"/>
      <c r="B122" s="106"/>
      <c r="C122" s="106"/>
      <c r="D122" s="106"/>
      <c r="E122" s="106"/>
      <c r="F122" s="106"/>
      <c r="G122" s="106"/>
      <c r="H122" s="106"/>
      <c r="I122" s="106"/>
      <c r="J122" s="106"/>
      <c r="K122" s="106"/>
      <c r="L122" s="106"/>
      <c r="M122" s="106"/>
      <c r="N122" s="106"/>
      <c r="O122" s="106"/>
      <c r="P122" s="106"/>
      <c r="Q122" s="106"/>
      <c r="R122" s="106"/>
      <c r="S122" s="106"/>
      <c r="T122" s="106"/>
      <c r="U122" s="106"/>
      <c r="V122" s="106"/>
      <c r="W122" s="106"/>
      <c r="X122" s="106"/>
      <c r="Y122" s="106"/>
      <c r="Z122" s="106"/>
      <c r="AA122" s="106"/>
      <c r="AB122" s="106"/>
      <c r="AC122" s="106"/>
      <c r="AD122" s="106"/>
      <c r="AE122" s="106"/>
      <c r="AF122" s="106"/>
      <c r="AG122" s="106"/>
      <c r="AH122" s="106"/>
      <c r="AI122" s="106"/>
      <c r="AJ122" s="106"/>
      <c r="AK122" s="106"/>
      <c r="AL122" s="106"/>
      <c r="AM122" s="106"/>
      <c r="AN122" s="106"/>
      <c r="AO122" s="106"/>
      <c r="AP122" s="106"/>
      <c r="AQ122" s="106"/>
      <c r="AR122" s="106"/>
      <c r="AS122" s="106"/>
      <c r="AT122" s="106"/>
      <c r="AU122" s="106"/>
      <c r="AV122" s="106"/>
      <c r="AW122" s="106"/>
      <c r="AX122" s="106"/>
      <c r="AY122" s="106"/>
      <c r="AZ122" s="106"/>
    </row>
    <row r="123" spans="1:52">
      <c r="A123" s="106"/>
      <c r="B123" s="106"/>
      <c r="C123" s="106"/>
      <c r="D123" s="106"/>
      <c r="E123" s="106"/>
      <c r="F123" s="106"/>
      <c r="G123" s="106"/>
      <c r="H123" s="106"/>
      <c r="I123" s="106"/>
      <c r="J123" s="106"/>
      <c r="K123" s="106"/>
      <c r="L123" s="106"/>
      <c r="M123" s="106"/>
      <c r="N123" s="106"/>
      <c r="O123" s="106"/>
      <c r="P123" s="106"/>
      <c r="Q123" s="106"/>
      <c r="R123" s="106"/>
      <c r="S123" s="106"/>
      <c r="T123" s="106"/>
      <c r="U123" s="106"/>
      <c r="V123" s="106"/>
      <c r="W123" s="106"/>
      <c r="X123" s="106"/>
      <c r="Y123" s="106"/>
      <c r="Z123" s="106"/>
      <c r="AA123" s="106"/>
      <c r="AB123" s="106"/>
      <c r="AC123" s="106"/>
      <c r="AD123" s="106"/>
      <c r="AE123" s="106"/>
      <c r="AF123" s="106"/>
      <c r="AG123" s="106"/>
      <c r="AH123" s="106"/>
      <c r="AI123" s="106"/>
      <c r="AJ123" s="106"/>
      <c r="AK123" s="106"/>
      <c r="AL123" s="106"/>
      <c r="AM123" s="106"/>
      <c r="AN123" s="106"/>
      <c r="AO123" s="106"/>
      <c r="AP123" s="106"/>
      <c r="AQ123" s="106"/>
      <c r="AR123" s="106"/>
      <c r="AS123" s="106"/>
      <c r="AT123" s="106"/>
      <c r="AU123" s="106"/>
      <c r="AV123" s="106"/>
      <c r="AW123" s="106"/>
      <c r="AX123" s="106"/>
      <c r="AY123" s="106"/>
      <c r="AZ123" s="106"/>
    </row>
    <row r="124" spans="1:52">
      <c r="A124" s="106"/>
      <c r="B124" s="106"/>
      <c r="C124" s="106"/>
      <c r="D124" s="106"/>
      <c r="E124" s="106"/>
      <c r="F124" s="106"/>
      <c r="G124" s="106"/>
      <c r="H124" s="106"/>
      <c r="I124" s="106"/>
      <c r="J124" s="106"/>
      <c r="K124" s="106"/>
      <c r="L124" s="106"/>
      <c r="M124" s="106"/>
      <c r="N124" s="106"/>
      <c r="O124" s="106"/>
      <c r="P124" s="106"/>
      <c r="Q124" s="106"/>
      <c r="R124" s="106"/>
      <c r="S124" s="106"/>
      <c r="T124" s="106"/>
      <c r="U124" s="106"/>
      <c r="V124" s="106"/>
      <c r="W124" s="106"/>
      <c r="X124" s="106"/>
      <c r="Y124" s="106"/>
      <c r="Z124" s="106"/>
      <c r="AA124" s="106"/>
      <c r="AB124" s="106"/>
      <c r="AC124" s="106"/>
      <c r="AD124" s="106"/>
      <c r="AE124" s="106"/>
      <c r="AF124" s="106"/>
      <c r="AG124" s="106"/>
      <c r="AH124" s="106"/>
      <c r="AI124" s="106"/>
      <c r="AJ124" s="106"/>
      <c r="AK124" s="106"/>
      <c r="AL124" s="106"/>
      <c r="AM124" s="106"/>
      <c r="AN124" s="106"/>
      <c r="AO124" s="106"/>
      <c r="AP124" s="106"/>
      <c r="AQ124" s="106"/>
      <c r="AR124" s="106"/>
      <c r="AS124" s="106"/>
      <c r="AT124" s="106"/>
      <c r="AU124" s="106"/>
      <c r="AV124" s="106"/>
      <c r="AW124" s="106"/>
      <c r="AX124" s="106"/>
      <c r="AY124" s="106"/>
      <c r="AZ124" s="106"/>
    </row>
    <row r="125" spans="1:52">
      <c r="A125" s="106"/>
      <c r="B125" s="106"/>
      <c r="C125" s="106"/>
      <c r="D125" s="106"/>
      <c r="E125" s="106"/>
      <c r="F125" s="106"/>
      <c r="G125" s="106"/>
      <c r="H125" s="106"/>
      <c r="I125" s="106"/>
      <c r="J125" s="106"/>
      <c r="K125" s="106"/>
      <c r="L125" s="106"/>
      <c r="M125" s="106"/>
      <c r="N125" s="106"/>
      <c r="O125" s="106"/>
      <c r="P125" s="106"/>
      <c r="Q125" s="106"/>
      <c r="R125" s="106"/>
      <c r="S125" s="106"/>
      <c r="T125" s="106"/>
      <c r="U125" s="106"/>
      <c r="V125" s="106"/>
      <c r="W125" s="106"/>
      <c r="X125" s="106"/>
      <c r="Y125" s="106"/>
      <c r="Z125" s="106"/>
      <c r="AA125" s="106"/>
      <c r="AB125" s="106"/>
      <c r="AC125" s="106"/>
      <c r="AD125" s="106"/>
      <c r="AE125" s="106"/>
      <c r="AF125" s="106"/>
      <c r="AG125" s="106"/>
      <c r="AH125" s="106"/>
      <c r="AI125" s="106"/>
      <c r="AJ125" s="106"/>
      <c r="AK125" s="106"/>
      <c r="AL125" s="106"/>
      <c r="AM125" s="106"/>
      <c r="AN125" s="106"/>
      <c r="AO125" s="106"/>
      <c r="AP125" s="106"/>
      <c r="AQ125" s="106"/>
      <c r="AR125" s="106"/>
      <c r="AS125" s="106"/>
      <c r="AT125" s="106"/>
      <c r="AU125" s="106"/>
      <c r="AV125" s="106"/>
      <c r="AW125" s="106"/>
      <c r="AX125" s="106"/>
      <c r="AY125" s="106"/>
      <c r="AZ125" s="106"/>
    </row>
    <row r="126" spans="1:52">
      <c r="A126" s="106"/>
      <c r="B126" s="106"/>
      <c r="C126" s="106"/>
      <c r="D126" s="106"/>
      <c r="E126" s="106"/>
      <c r="F126" s="106"/>
      <c r="G126" s="106"/>
      <c r="H126" s="106"/>
      <c r="I126" s="106"/>
      <c r="J126" s="106"/>
      <c r="K126" s="106"/>
      <c r="L126" s="106"/>
      <c r="M126" s="106"/>
      <c r="N126" s="106"/>
      <c r="O126" s="106"/>
      <c r="P126" s="106"/>
      <c r="Q126" s="106"/>
      <c r="R126" s="106"/>
      <c r="S126" s="106"/>
      <c r="T126" s="106"/>
      <c r="U126" s="106"/>
      <c r="V126" s="106"/>
      <c r="W126" s="106"/>
      <c r="X126" s="106"/>
      <c r="Y126" s="106"/>
      <c r="Z126" s="106"/>
      <c r="AA126" s="106"/>
      <c r="AB126" s="106"/>
      <c r="AC126" s="106"/>
      <c r="AD126" s="106"/>
      <c r="AE126" s="106"/>
      <c r="AF126" s="106"/>
      <c r="AG126" s="106"/>
      <c r="AH126" s="106"/>
      <c r="AI126" s="106"/>
      <c r="AJ126" s="106"/>
      <c r="AK126" s="106"/>
      <c r="AL126" s="106"/>
      <c r="AM126" s="106"/>
      <c r="AN126" s="106"/>
      <c r="AO126" s="106"/>
      <c r="AP126" s="106"/>
      <c r="AQ126" s="106"/>
      <c r="AR126" s="106"/>
      <c r="AS126" s="106"/>
      <c r="AT126" s="106"/>
      <c r="AU126" s="106"/>
      <c r="AV126" s="106"/>
      <c r="AW126" s="106"/>
      <c r="AX126" s="106"/>
      <c r="AY126" s="106"/>
      <c r="AZ126" s="106"/>
    </row>
    <row r="127" spans="1:52">
      <c r="A127" s="106"/>
      <c r="B127" s="106"/>
      <c r="C127" s="106"/>
      <c r="D127" s="106"/>
      <c r="E127" s="106"/>
      <c r="F127" s="106"/>
      <c r="G127" s="106"/>
      <c r="H127" s="106"/>
      <c r="I127" s="106"/>
      <c r="J127" s="106"/>
      <c r="K127" s="106"/>
      <c r="L127" s="106"/>
      <c r="M127" s="106"/>
      <c r="N127" s="106"/>
      <c r="O127" s="106"/>
      <c r="P127" s="106"/>
      <c r="Q127" s="106"/>
      <c r="R127" s="106"/>
      <c r="S127" s="106"/>
      <c r="T127" s="106"/>
      <c r="U127" s="106"/>
      <c r="V127" s="106"/>
      <c r="W127" s="106"/>
      <c r="X127" s="106"/>
      <c r="Y127" s="106"/>
      <c r="Z127" s="106"/>
      <c r="AA127" s="106"/>
      <c r="AB127" s="106"/>
      <c r="AC127" s="106"/>
      <c r="AD127" s="106"/>
      <c r="AE127" s="106"/>
      <c r="AF127" s="106"/>
      <c r="AG127" s="106"/>
      <c r="AH127" s="106"/>
      <c r="AI127" s="106"/>
      <c r="AJ127" s="106"/>
      <c r="AK127" s="106"/>
      <c r="AL127" s="106"/>
      <c r="AM127" s="106"/>
      <c r="AN127" s="106"/>
      <c r="AO127" s="106"/>
      <c r="AP127" s="106"/>
      <c r="AQ127" s="106"/>
      <c r="AR127" s="106"/>
      <c r="AS127" s="106"/>
      <c r="AT127" s="106"/>
      <c r="AU127" s="106"/>
      <c r="AV127" s="106"/>
      <c r="AW127" s="106"/>
      <c r="AX127" s="106"/>
      <c r="AY127" s="106"/>
      <c r="AZ127" s="106"/>
    </row>
    <row r="128" spans="1:52">
      <c r="A128" s="106"/>
      <c r="B128" s="106"/>
      <c r="C128" s="106"/>
      <c r="D128" s="106"/>
      <c r="E128" s="106"/>
      <c r="F128" s="106"/>
      <c r="G128" s="106"/>
      <c r="H128" s="106"/>
      <c r="I128" s="106"/>
      <c r="J128" s="106"/>
      <c r="K128" s="106"/>
      <c r="L128" s="106"/>
      <c r="M128" s="106"/>
      <c r="N128" s="106"/>
      <c r="O128" s="106"/>
      <c r="P128" s="106"/>
      <c r="Q128" s="106"/>
      <c r="R128" s="106"/>
      <c r="S128" s="106"/>
      <c r="T128" s="106"/>
      <c r="U128" s="106"/>
      <c r="V128" s="106"/>
      <c r="W128" s="106"/>
      <c r="X128" s="106"/>
      <c r="Y128" s="106"/>
      <c r="Z128" s="106"/>
      <c r="AA128" s="106"/>
      <c r="AB128" s="106"/>
      <c r="AC128" s="106"/>
      <c r="AD128" s="106"/>
      <c r="AE128" s="106"/>
      <c r="AF128" s="106"/>
      <c r="AG128" s="106"/>
      <c r="AH128" s="106"/>
      <c r="AI128" s="106"/>
      <c r="AJ128" s="106"/>
      <c r="AK128" s="106"/>
      <c r="AL128" s="106"/>
      <c r="AM128" s="106"/>
      <c r="AN128" s="106"/>
      <c r="AO128" s="106"/>
      <c r="AP128" s="106"/>
      <c r="AQ128" s="106"/>
      <c r="AR128" s="106"/>
      <c r="AS128" s="106"/>
      <c r="AT128" s="106"/>
      <c r="AU128" s="106"/>
      <c r="AV128" s="106"/>
      <c r="AW128" s="106"/>
      <c r="AX128" s="106"/>
      <c r="AY128" s="106"/>
      <c r="AZ128" s="106"/>
    </row>
    <row r="129" spans="1:52">
      <c r="A129" s="106"/>
      <c r="B129" s="106"/>
      <c r="C129" s="106"/>
      <c r="D129" s="106"/>
      <c r="E129" s="106"/>
      <c r="F129" s="106"/>
      <c r="G129" s="106"/>
      <c r="H129" s="106"/>
      <c r="I129" s="106"/>
      <c r="J129" s="106"/>
      <c r="K129" s="106"/>
      <c r="L129" s="106"/>
      <c r="M129" s="106"/>
      <c r="N129" s="106"/>
      <c r="O129" s="106"/>
      <c r="P129" s="106"/>
      <c r="Q129" s="106"/>
      <c r="R129" s="106"/>
      <c r="S129" s="106"/>
      <c r="T129" s="106"/>
      <c r="U129" s="106"/>
      <c r="V129" s="106"/>
      <c r="W129" s="106"/>
      <c r="X129" s="106"/>
      <c r="Y129" s="106"/>
      <c r="Z129" s="106"/>
      <c r="AA129" s="106"/>
      <c r="AB129" s="106"/>
      <c r="AC129" s="106"/>
      <c r="AD129" s="106"/>
      <c r="AE129" s="106"/>
      <c r="AF129" s="106"/>
      <c r="AG129" s="106"/>
      <c r="AH129" s="106"/>
      <c r="AI129" s="106"/>
      <c r="AJ129" s="106"/>
      <c r="AK129" s="106"/>
      <c r="AL129" s="106"/>
      <c r="AM129" s="106"/>
      <c r="AN129" s="106"/>
      <c r="AO129" s="106"/>
      <c r="AP129" s="106"/>
      <c r="AQ129" s="106"/>
      <c r="AR129" s="106"/>
      <c r="AS129" s="106"/>
      <c r="AT129" s="106"/>
      <c r="AU129" s="106"/>
      <c r="AV129" s="106"/>
      <c r="AW129" s="106"/>
      <c r="AX129" s="106"/>
      <c r="AY129" s="106"/>
      <c r="AZ129" s="106"/>
    </row>
    <row r="130" spans="1:52">
      <c r="A130" s="106"/>
      <c r="B130" s="106"/>
      <c r="C130" s="106"/>
      <c r="D130" s="106"/>
      <c r="E130" s="106"/>
      <c r="F130" s="106"/>
      <c r="G130" s="106"/>
      <c r="H130" s="106"/>
      <c r="I130" s="106"/>
      <c r="J130" s="106"/>
      <c r="K130" s="106"/>
      <c r="L130" s="106"/>
      <c r="M130" s="106"/>
      <c r="N130" s="106"/>
      <c r="O130" s="106"/>
      <c r="P130" s="106"/>
      <c r="Q130" s="106"/>
      <c r="R130" s="106"/>
      <c r="S130" s="106"/>
      <c r="T130" s="106"/>
      <c r="U130" s="106"/>
      <c r="V130" s="106"/>
      <c r="W130" s="106"/>
      <c r="X130" s="106"/>
      <c r="Y130" s="106"/>
      <c r="Z130" s="106"/>
      <c r="AA130" s="106"/>
      <c r="AB130" s="106"/>
      <c r="AC130" s="106"/>
      <c r="AD130" s="106"/>
      <c r="AE130" s="106"/>
      <c r="AF130" s="106"/>
      <c r="AG130" s="106"/>
      <c r="AH130" s="106"/>
      <c r="AI130" s="106"/>
      <c r="AJ130" s="106"/>
      <c r="AK130" s="106"/>
      <c r="AL130" s="106"/>
      <c r="AM130" s="106"/>
      <c r="AN130" s="106"/>
      <c r="AO130" s="106"/>
      <c r="AP130" s="106"/>
      <c r="AQ130" s="106"/>
      <c r="AR130" s="106"/>
      <c r="AS130" s="106"/>
      <c r="AT130" s="106"/>
      <c r="AU130" s="106"/>
      <c r="AV130" s="106"/>
      <c r="AW130" s="106"/>
      <c r="AX130" s="106"/>
      <c r="AY130" s="106"/>
      <c r="AZ130" s="106"/>
    </row>
    <row r="131" spans="1:52">
      <c r="A131" s="106"/>
      <c r="B131" s="106"/>
      <c r="C131" s="106"/>
      <c r="D131" s="106"/>
      <c r="E131" s="106"/>
      <c r="F131" s="106"/>
      <c r="G131" s="106"/>
      <c r="H131" s="106"/>
      <c r="I131" s="106"/>
      <c r="J131" s="106"/>
      <c r="K131" s="106"/>
      <c r="L131" s="106"/>
      <c r="M131" s="106"/>
      <c r="N131" s="106"/>
      <c r="O131" s="106"/>
      <c r="P131" s="106"/>
      <c r="Q131" s="106"/>
      <c r="R131" s="106"/>
      <c r="S131" s="106"/>
      <c r="T131" s="106"/>
      <c r="U131" s="106"/>
      <c r="V131" s="106"/>
      <c r="W131" s="106"/>
      <c r="X131" s="106"/>
      <c r="Y131" s="106"/>
      <c r="Z131" s="106"/>
      <c r="AA131" s="106"/>
      <c r="AB131" s="106"/>
      <c r="AC131" s="106"/>
      <c r="AD131" s="106"/>
      <c r="AE131" s="106"/>
      <c r="AF131" s="106"/>
      <c r="AG131" s="106"/>
      <c r="AH131" s="106"/>
      <c r="AI131" s="106"/>
      <c r="AJ131" s="106"/>
      <c r="AK131" s="106"/>
      <c r="AL131" s="106"/>
      <c r="AM131" s="106"/>
      <c r="AN131" s="106"/>
      <c r="AO131" s="106"/>
      <c r="AP131" s="106"/>
      <c r="AQ131" s="106"/>
      <c r="AR131" s="106"/>
      <c r="AS131" s="106"/>
      <c r="AT131" s="106"/>
      <c r="AU131" s="106"/>
      <c r="AV131" s="106"/>
      <c r="AW131" s="106"/>
      <c r="AX131" s="106"/>
      <c r="AY131" s="106"/>
      <c r="AZ131" s="106"/>
    </row>
    <row r="132" spans="1:52">
      <c r="A132" s="106"/>
      <c r="B132" s="106"/>
      <c r="C132" s="106"/>
      <c r="D132" s="106"/>
      <c r="E132" s="106"/>
      <c r="F132" s="106"/>
      <c r="G132" s="106"/>
      <c r="H132" s="106"/>
      <c r="I132" s="106"/>
      <c r="J132" s="106"/>
      <c r="K132" s="106"/>
      <c r="L132" s="106"/>
      <c r="M132" s="106"/>
      <c r="N132" s="106"/>
      <c r="O132" s="106"/>
      <c r="P132" s="106"/>
      <c r="Q132" s="106"/>
      <c r="R132" s="106"/>
      <c r="S132" s="106"/>
      <c r="T132" s="106"/>
      <c r="U132" s="106"/>
      <c r="V132" s="106"/>
      <c r="W132" s="106"/>
      <c r="X132" s="106"/>
      <c r="Y132" s="106"/>
      <c r="Z132" s="106"/>
      <c r="AA132" s="106"/>
      <c r="AB132" s="106"/>
      <c r="AC132" s="106"/>
      <c r="AD132" s="106"/>
      <c r="AE132" s="106"/>
      <c r="AF132" s="106"/>
      <c r="AG132" s="106"/>
      <c r="AH132" s="106"/>
      <c r="AI132" s="106"/>
      <c r="AJ132" s="106"/>
      <c r="AK132" s="106"/>
      <c r="AL132" s="106"/>
      <c r="AM132" s="106"/>
      <c r="AN132" s="106"/>
      <c r="AO132" s="106"/>
      <c r="AP132" s="106"/>
      <c r="AQ132" s="106"/>
      <c r="AR132" s="106"/>
      <c r="AS132" s="106"/>
      <c r="AT132" s="106"/>
      <c r="AU132" s="106"/>
      <c r="AV132" s="106"/>
      <c r="AW132" s="106"/>
      <c r="AX132" s="106"/>
      <c r="AY132" s="106"/>
      <c r="AZ132" s="106"/>
    </row>
    <row r="133" spans="1:52">
      <c r="A133" s="106"/>
      <c r="B133" s="106"/>
      <c r="C133" s="106"/>
      <c r="D133" s="106"/>
      <c r="E133" s="106"/>
      <c r="F133" s="106"/>
      <c r="G133" s="106"/>
      <c r="H133" s="106"/>
      <c r="I133" s="106"/>
      <c r="J133" s="106"/>
      <c r="K133" s="106"/>
      <c r="L133" s="106"/>
      <c r="M133" s="106"/>
      <c r="N133" s="106"/>
      <c r="O133" s="106"/>
      <c r="P133" s="106"/>
      <c r="Q133" s="106"/>
      <c r="R133" s="106"/>
      <c r="S133" s="106"/>
      <c r="T133" s="106"/>
      <c r="U133" s="106"/>
      <c r="V133" s="106"/>
      <c r="W133" s="106"/>
      <c r="X133" s="106"/>
      <c r="Y133" s="106"/>
      <c r="Z133" s="106"/>
      <c r="AA133" s="106"/>
      <c r="AB133" s="106"/>
      <c r="AC133" s="106"/>
      <c r="AD133" s="106"/>
      <c r="AE133" s="106"/>
      <c r="AF133" s="106"/>
      <c r="AG133" s="106"/>
      <c r="AH133" s="106"/>
      <c r="AI133" s="106"/>
      <c r="AJ133" s="106"/>
      <c r="AK133" s="106"/>
      <c r="AL133" s="106"/>
      <c r="AM133" s="106"/>
      <c r="AN133" s="106"/>
      <c r="AO133" s="106"/>
      <c r="AP133" s="106"/>
      <c r="AQ133" s="106"/>
      <c r="AR133" s="106"/>
      <c r="AS133" s="106"/>
      <c r="AT133" s="106"/>
      <c r="AU133" s="106"/>
      <c r="AV133" s="106"/>
      <c r="AW133" s="106"/>
      <c r="AX133" s="106"/>
      <c r="AY133" s="106"/>
      <c r="AZ133" s="106"/>
    </row>
    <row r="134" spans="1:52">
      <c r="A134" s="106"/>
      <c r="B134" s="106"/>
      <c r="C134" s="106"/>
      <c r="D134" s="106"/>
      <c r="E134" s="106"/>
      <c r="F134" s="106"/>
      <c r="G134" s="106"/>
      <c r="H134" s="106"/>
      <c r="I134" s="106"/>
      <c r="J134" s="106"/>
      <c r="K134" s="106"/>
      <c r="L134" s="106"/>
      <c r="M134" s="106"/>
      <c r="N134" s="106"/>
      <c r="O134" s="106"/>
      <c r="P134" s="106"/>
      <c r="Q134" s="106"/>
      <c r="R134" s="106"/>
      <c r="S134" s="106"/>
      <c r="T134" s="106"/>
      <c r="U134" s="106"/>
      <c r="V134" s="106"/>
      <c r="W134" s="106"/>
      <c r="X134" s="106"/>
      <c r="Y134" s="106"/>
      <c r="Z134" s="106"/>
      <c r="AA134" s="106"/>
      <c r="AB134" s="106"/>
      <c r="AC134" s="106"/>
      <c r="AD134" s="106"/>
      <c r="AE134" s="106"/>
      <c r="AF134" s="106"/>
      <c r="AG134" s="106"/>
      <c r="AH134" s="106"/>
      <c r="AI134" s="106"/>
      <c r="AJ134" s="106"/>
      <c r="AK134" s="106"/>
      <c r="AL134" s="106"/>
      <c r="AM134" s="106"/>
      <c r="AN134" s="106"/>
      <c r="AO134" s="106"/>
      <c r="AP134" s="106"/>
      <c r="AQ134" s="106"/>
      <c r="AR134" s="106"/>
      <c r="AS134" s="106"/>
      <c r="AT134" s="106"/>
      <c r="AU134" s="106"/>
      <c r="AV134" s="106"/>
      <c r="AW134" s="106"/>
      <c r="AX134" s="106"/>
      <c r="AY134" s="106"/>
      <c r="AZ134" s="106"/>
    </row>
    <row r="135" spans="1:52">
      <c r="A135" s="106"/>
      <c r="B135" s="106"/>
      <c r="C135" s="106"/>
      <c r="D135" s="106"/>
      <c r="E135" s="106"/>
      <c r="F135" s="106"/>
      <c r="G135" s="106"/>
      <c r="H135" s="106"/>
      <c r="I135" s="106"/>
      <c r="J135" s="106"/>
      <c r="K135" s="106"/>
      <c r="L135" s="106"/>
      <c r="M135" s="106"/>
      <c r="N135" s="106"/>
      <c r="O135" s="106"/>
      <c r="P135" s="106"/>
      <c r="Q135" s="106"/>
      <c r="R135" s="106"/>
      <c r="S135" s="106"/>
      <c r="T135" s="106"/>
      <c r="U135" s="106"/>
      <c r="V135" s="106"/>
      <c r="W135" s="106"/>
      <c r="X135" s="106"/>
      <c r="Y135" s="106"/>
      <c r="Z135" s="106"/>
      <c r="AA135" s="106"/>
      <c r="AB135" s="106"/>
      <c r="AC135" s="106"/>
      <c r="AD135" s="106"/>
      <c r="AE135" s="106"/>
      <c r="AF135" s="106"/>
      <c r="AG135" s="106"/>
      <c r="AH135" s="106"/>
      <c r="AI135" s="106"/>
      <c r="AJ135" s="106"/>
      <c r="AK135" s="106"/>
      <c r="AL135" s="106"/>
      <c r="AM135" s="106"/>
      <c r="AN135" s="106"/>
      <c r="AO135" s="106"/>
      <c r="AP135" s="106"/>
      <c r="AQ135" s="106"/>
      <c r="AR135" s="106"/>
      <c r="AS135" s="106"/>
      <c r="AT135" s="106"/>
      <c r="AU135" s="106"/>
      <c r="AV135" s="106"/>
      <c r="AW135" s="106"/>
      <c r="AX135" s="106"/>
      <c r="AY135" s="106"/>
      <c r="AZ135" s="106"/>
    </row>
  </sheetData>
  <sheetProtection algorithmName="SHA-512" hashValue="2DdTnXhn1GKNB3GNJMbybGYKvf4VSibGlCH4RJFg/pcEZTdfbhzL7lOC34/+x2nt/yowC8DpAepWqbBNn9kgcQ==" saltValue="b9U322sODzne4Jv4PRTuXg==" spinCount="100000" sheet="1" selectLockedCells="1"/>
  <mergeCells count="32">
    <mergeCell ref="C39:K39"/>
    <mergeCell ref="L39:AZ39"/>
    <mergeCell ref="C41:K41"/>
    <mergeCell ref="L41:AP41"/>
    <mergeCell ref="D27:R28"/>
    <mergeCell ref="S27:AI27"/>
    <mergeCell ref="D30:R30"/>
    <mergeCell ref="D32:R32"/>
    <mergeCell ref="S32:AI32"/>
    <mergeCell ref="C37:X37"/>
    <mergeCell ref="Y1:AE1"/>
    <mergeCell ref="AF1:AZ1"/>
    <mergeCell ref="A4:AZ4"/>
    <mergeCell ref="D8:R8"/>
    <mergeCell ref="S8:AI8"/>
    <mergeCell ref="AJ8:AZ8"/>
    <mergeCell ref="AJ9:AZ17"/>
    <mergeCell ref="AJ23:AZ31"/>
    <mergeCell ref="S30:AI30"/>
    <mergeCell ref="D18:R18"/>
    <mergeCell ref="S18:AI18"/>
    <mergeCell ref="D22:R22"/>
    <mergeCell ref="S22:AI22"/>
    <mergeCell ref="D10:R10"/>
    <mergeCell ref="S10:AI10"/>
    <mergeCell ref="D13:R13"/>
    <mergeCell ref="S13:AI13"/>
    <mergeCell ref="D16:R16"/>
    <mergeCell ref="S16:AI16"/>
    <mergeCell ref="AJ22:AZ22"/>
    <mergeCell ref="D24:R25"/>
    <mergeCell ref="S24:AI24"/>
  </mergeCells>
  <phoneticPr fontId="3"/>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0"/>
  </sheetPr>
  <dimension ref="A1"/>
  <sheetViews>
    <sheetView workbookViewId="0">
      <selection activeCell="A100" sqref="A100"/>
    </sheetView>
  </sheetViews>
  <sheetFormatPr defaultRowHeight="13.2"/>
  <sheetData/>
  <sheetProtection algorithmName="SHA-512" hashValue="7GOiZraILwFlFOH9TDt8BuXJTuZd8yuK16uerGwmeyZQFkQZepRwriLZzcoSujUfLnZwRMvlWYmAPltXWz49Aw==" saltValue="PJxwOHBy78cf3lo3hQjVsw==" spinCount="100000" sheet="1" selectLockedCells="1"/>
  <phoneticPr fontId="3"/>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FF00"/>
    <pageSetUpPr fitToPage="1"/>
  </sheetPr>
  <dimension ref="A1:AR42"/>
  <sheetViews>
    <sheetView view="pageBreakPreview" zoomScale="115" zoomScaleNormal="100" zoomScaleSheetLayoutView="115" workbookViewId="0">
      <selection activeCell="Y2" sqref="Y2:AI2"/>
    </sheetView>
  </sheetViews>
  <sheetFormatPr defaultColWidth="2.33203125" defaultRowHeight="18" customHeight="1"/>
  <cols>
    <col min="1" max="29" width="2.33203125" style="29"/>
    <col min="30" max="30" width="3.44140625" style="29" customWidth="1"/>
    <col min="31" max="32" width="2.33203125" style="29"/>
    <col min="33" max="33" width="3.44140625" style="29" customWidth="1"/>
    <col min="34" max="35" width="2.33203125" style="29"/>
    <col min="36" max="36" width="3.77734375" style="29" customWidth="1"/>
    <col min="37" max="16384" width="2.33203125" style="29"/>
  </cols>
  <sheetData>
    <row r="1" spans="2:44" ht="18" customHeight="1">
      <c r="B1" s="29" t="s">
        <v>120</v>
      </c>
    </row>
    <row r="2" spans="2:44" ht="18" customHeight="1">
      <c r="Y2" s="270" t="s">
        <v>501</v>
      </c>
      <c r="Z2" s="172"/>
      <c r="AA2" s="172"/>
      <c r="AB2" s="172"/>
      <c r="AC2" s="172"/>
      <c r="AD2" s="172"/>
      <c r="AE2" s="172"/>
      <c r="AF2" s="172"/>
      <c r="AG2" s="172"/>
      <c r="AH2" s="172"/>
      <c r="AI2" s="172"/>
      <c r="AJ2" s="119"/>
    </row>
    <row r="4" spans="2:44" ht="13.2" customHeight="1"/>
    <row r="5" spans="2:44" ht="18" customHeight="1">
      <c r="C5" s="29" t="s">
        <v>0</v>
      </c>
      <c r="AR5" s="37"/>
    </row>
    <row r="7" spans="2:44" ht="18" customHeight="1">
      <c r="N7" s="29" t="s">
        <v>1</v>
      </c>
    </row>
    <row r="8" spans="2:44" ht="46.2" customHeight="1">
      <c r="N8" s="198" t="str">
        <f>IF(基本情報シート!B11="","",基本情報シート!B11)</f>
        <v>東京都新宿区西新宿○丁目△番□号</v>
      </c>
      <c r="O8" s="198"/>
      <c r="P8" s="198"/>
      <c r="Q8" s="198"/>
      <c r="R8" s="198"/>
      <c r="S8" s="198"/>
      <c r="T8" s="198"/>
      <c r="U8" s="198"/>
      <c r="V8" s="198"/>
      <c r="W8" s="198"/>
      <c r="X8" s="198"/>
      <c r="Y8" s="198"/>
      <c r="Z8" s="198"/>
      <c r="AA8" s="198"/>
      <c r="AB8" s="198"/>
      <c r="AC8" s="198"/>
      <c r="AD8" s="198"/>
      <c r="AE8" s="198"/>
      <c r="AF8" s="198"/>
      <c r="AG8" s="198"/>
      <c r="AH8" s="198"/>
      <c r="AI8" s="198"/>
    </row>
    <row r="9" spans="2:44" ht="21" customHeight="1">
      <c r="N9" s="30" t="s">
        <v>2</v>
      </c>
      <c r="O9" s="30"/>
      <c r="P9" s="30"/>
      <c r="Q9" s="30"/>
      <c r="R9" s="193" t="str">
        <f>IF(基本情報シート!B8="","",基本情報シート!B8)</f>
        <v>社会福祉法人とうきょうのかい</v>
      </c>
      <c r="S9" s="193"/>
      <c r="T9" s="193"/>
      <c r="U9" s="193"/>
      <c r="V9" s="193"/>
      <c r="W9" s="193"/>
      <c r="X9" s="193"/>
      <c r="Y9" s="193"/>
      <c r="Z9" s="193"/>
      <c r="AA9" s="193"/>
      <c r="AB9" s="193"/>
      <c r="AC9" s="193"/>
      <c r="AD9" s="193"/>
      <c r="AE9" s="193"/>
      <c r="AF9" s="193"/>
      <c r="AG9" s="193"/>
      <c r="AH9" s="193"/>
      <c r="AI9" s="193"/>
    </row>
    <row r="10" spans="2:44" ht="26.25" customHeight="1">
      <c r="N10" s="200" t="s">
        <v>42</v>
      </c>
      <c r="O10" s="200"/>
      <c r="P10" s="200"/>
      <c r="Q10" s="200"/>
      <c r="R10" s="200"/>
      <c r="S10" s="200"/>
      <c r="T10" s="200"/>
      <c r="U10" s="193" t="str">
        <f>IF(基本情報シート!B11="","",基本情報シート!B9&amp;"　"&amp;基本情報シート!B10)</f>
        <v>代表理事　東京　はなこ</v>
      </c>
      <c r="V10" s="193"/>
      <c r="W10" s="193"/>
      <c r="X10" s="193"/>
      <c r="Y10" s="193"/>
      <c r="Z10" s="193"/>
      <c r="AA10" s="193"/>
      <c r="AB10" s="193"/>
      <c r="AC10" s="193"/>
      <c r="AD10" s="193"/>
      <c r="AE10" s="193"/>
      <c r="AF10" s="193"/>
      <c r="AG10" s="193"/>
      <c r="AH10" s="193"/>
      <c r="AI10" s="193"/>
      <c r="AJ10" s="30"/>
    </row>
    <row r="11" spans="2:44" ht="9" customHeight="1"/>
    <row r="12" spans="2:44" ht="12" customHeight="1"/>
    <row r="13" spans="2:44" ht="18" customHeight="1">
      <c r="I13" s="29" t="s">
        <v>423</v>
      </c>
    </row>
    <row r="14" spans="2:44" ht="18" customHeight="1">
      <c r="I14" s="29" t="s">
        <v>133</v>
      </c>
    </row>
    <row r="16" spans="2:44" ht="8.25" customHeight="1"/>
    <row r="17" spans="1:36" ht="18" customHeight="1">
      <c r="B17" s="173" t="s">
        <v>301</v>
      </c>
      <c r="C17" s="173"/>
      <c r="D17" s="173"/>
      <c r="E17" s="173"/>
      <c r="F17" s="173"/>
      <c r="G17" s="173"/>
      <c r="H17" s="173"/>
      <c r="I17" s="173"/>
      <c r="J17" s="173"/>
      <c r="K17" s="173"/>
      <c r="L17" s="173"/>
      <c r="M17" s="173"/>
      <c r="N17" s="173"/>
      <c r="O17" s="173"/>
      <c r="P17" s="173"/>
      <c r="Q17" s="173"/>
      <c r="R17" s="173"/>
      <c r="S17" s="173"/>
      <c r="T17" s="173"/>
      <c r="U17" s="173"/>
      <c r="V17" s="173"/>
      <c r="W17" s="173"/>
      <c r="X17" s="173"/>
      <c r="Y17" s="173"/>
      <c r="Z17" s="173"/>
      <c r="AA17" s="173"/>
      <c r="AB17" s="173"/>
      <c r="AC17" s="173"/>
      <c r="AD17" s="173"/>
      <c r="AE17" s="173"/>
      <c r="AF17" s="173"/>
      <c r="AG17" s="173"/>
      <c r="AH17" s="173"/>
      <c r="AI17" s="173"/>
      <c r="AJ17" s="173"/>
    </row>
    <row r="18" spans="1:36" ht="18" customHeight="1">
      <c r="B18" s="31"/>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row>
    <row r="19" spans="1:36" ht="18" customHeight="1">
      <c r="A19" s="194" t="s">
        <v>10</v>
      </c>
      <c r="B19" s="195"/>
      <c r="C19" s="195"/>
      <c r="D19" s="195"/>
      <c r="E19" s="195"/>
      <c r="F19" s="195"/>
      <c r="G19" s="195"/>
      <c r="H19" s="195"/>
      <c r="I19" s="195"/>
      <c r="J19" s="195"/>
      <c r="K19" s="195"/>
      <c r="L19" s="195"/>
      <c r="M19" s="195"/>
      <c r="N19" s="195"/>
      <c r="O19" s="195"/>
      <c r="P19" s="195"/>
      <c r="Q19" s="195"/>
      <c r="R19" s="195"/>
      <c r="S19" s="195"/>
      <c r="T19" s="195"/>
      <c r="U19" s="195"/>
      <c r="V19" s="195"/>
      <c r="W19" s="195"/>
      <c r="X19" s="195"/>
      <c r="Y19" s="195"/>
      <c r="Z19" s="195"/>
      <c r="AA19" s="195"/>
      <c r="AB19" s="195"/>
      <c r="AC19" s="195"/>
      <c r="AD19" s="195"/>
      <c r="AE19" s="195"/>
      <c r="AF19" s="195"/>
      <c r="AG19" s="195"/>
      <c r="AH19" s="195"/>
      <c r="AI19" s="195"/>
      <c r="AJ19" s="195"/>
    </row>
    <row r="20" spans="1:36" ht="18" customHeight="1">
      <c r="A20" s="32"/>
      <c r="B20" s="33"/>
      <c r="C20" s="33"/>
      <c r="D20" s="33"/>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row>
    <row r="21" spans="1:36" ht="18" customHeight="1">
      <c r="D21" s="29" t="s">
        <v>38</v>
      </c>
      <c r="E21" s="29" t="s">
        <v>141</v>
      </c>
      <c r="L21" s="193" t="str">
        <f>IF(基本情報シート!B19="","",基本情報シート!B19)</f>
        <v>ひがししんじゅく特別養護老人ホーム</v>
      </c>
      <c r="M21" s="193"/>
      <c r="N21" s="193"/>
      <c r="O21" s="193"/>
      <c r="P21" s="193"/>
      <c r="Q21" s="193"/>
      <c r="R21" s="193"/>
      <c r="S21" s="193"/>
      <c r="T21" s="193"/>
      <c r="U21" s="193"/>
      <c r="V21" s="193"/>
      <c r="W21" s="193"/>
      <c r="X21" s="193"/>
      <c r="Y21" s="193"/>
      <c r="Z21" s="193"/>
      <c r="AA21" s="193"/>
      <c r="AB21" s="193"/>
      <c r="AC21" s="193"/>
      <c r="AD21" s="193"/>
      <c r="AE21" s="193"/>
      <c r="AF21" s="193"/>
      <c r="AG21" s="193"/>
      <c r="AH21" s="193"/>
      <c r="AI21" s="193"/>
    </row>
    <row r="22" spans="1:36" ht="18" customHeight="1">
      <c r="L22" s="34"/>
      <c r="M22" s="34"/>
      <c r="N22" s="34"/>
      <c r="O22" s="34"/>
      <c r="P22" s="34"/>
      <c r="Q22" s="34"/>
      <c r="R22" s="34"/>
      <c r="S22" s="34"/>
      <c r="T22" s="34"/>
      <c r="U22" s="34"/>
      <c r="V22" s="34"/>
      <c r="W22" s="34"/>
      <c r="X22" s="34"/>
      <c r="Y22" s="34"/>
      <c r="Z22" s="34"/>
      <c r="AA22" s="34"/>
      <c r="AB22" s="34"/>
      <c r="AC22" s="34"/>
      <c r="AD22" s="34"/>
      <c r="AE22" s="34"/>
      <c r="AF22" s="34"/>
      <c r="AG22" s="34"/>
      <c r="AH22" s="34"/>
      <c r="AI22" s="34"/>
    </row>
    <row r="23" spans="1:36" ht="18" customHeight="1">
      <c r="M23" s="196"/>
      <c r="N23" s="197"/>
      <c r="O23" s="197"/>
      <c r="P23" s="197"/>
      <c r="Q23" s="197"/>
      <c r="R23" s="197"/>
      <c r="S23" s="197"/>
      <c r="T23" s="197"/>
      <c r="U23" s="197"/>
      <c r="V23" s="197"/>
      <c r="W23" s="197"/>
      <c r="X23" s="35"/>
    </row>
    <row r="24" spans="1:36" ht="14.25" customHeight="1"/>
    <row r="25" spans="1:36" ht="18" customHeight="1">
      <c r="D25" s="29" t="s">
        <v>448</v>
      </c>
      <c r="E25" s="29" t="s">
        <v>123</v>
      </c>
      <c r="L25" s="29" t="s">
        <v>40</v>
      </c>
      <c r="M25" s="196">
        <f>'(1)実績額調書等'!H12</f>
        <v>225000</v>
      </c>
      <c r="N25" s="197"/>
      <c r="O25" s="197"/>
      <c r="P25" s="197"/>
      <c r="Q25" s="197"/>
      <c r="R25" s="197"/>
      <c r="S25" s="197"/>
      <c r="T25" s="197"/>
      <c r="U25" s="197"/>
      <c r="V25" s="197"/>
      <c r="W25" s="197"/>
      <c r="X25" s="35"/>
    </row>
    <row r="27" spans="1:36" ht="18" customHeight="1">
      <c r="E27" s="29" t="s">
        <v>4</v>
      </c>
    </row>
    <row r="28" spans="1:36" ht="18" customHeight="1">
      <c r="F28" s="29" t="s">
        <v>304</v>
      </c>
    </row>
    <row r="29" spans="1:36" ht="18" customHeight="1">
      <c r="F29" s="29" t="s">
        <v>134</v>
      </c>
    </row>
    <row r="30" spans="1:36" ht="18" customHeight="1">
      <c r="F30" s="29" t="s">
        <v>297</v>
      </c>
    </row>
    <row r="31" spans="1:36" ht="18" customHeight="1">
      <c r="F31" s="29" t="s">
        <v>44</v>
      </c>
    </row>
    <row r="33" spans="3:36" ht="22.2" customHeight="1">
      <c r="C33" s="181" t="s">
        <v>289</v>
      </c>
      <c r="D33" s="181"/>
      <c r="E33" s="181"/>
      <c r="F33" s="181"/>
      <c r="G33" s="181"/>
      <c r="H33" s="202" t="s">
        <v>292</v>
      </c>
      <c r="I33" s="202"/>
      <c r="J33" s="202"/>
      <c r="K33" s="202"/>
      <c r="L33" s="202"/>
      <c r="M33" s="202"/>
      <c r="N33" s="202"/>
      <c r="O33" s="174" t="str">
        <f>IF(基本情報シート!B15="","",基本情報シート!B15)</f>
        <v>高齢分野</v>
      </c>
      <c r="P33" s="174"/>
      <c r="Q33" s="174"/>
      <c r="R33" s="174"/>
      <c r="S33" s="174"/>
      <c r="T33" s="174"/>
      <c r="U33" s="174"/>
      <c r="V33" s="174"/>
      <c r="W33" s="174"/>
      <c r="X33" s="174"/>
      <c r="Y33" s="174"/>
      <c r="Z33" s="174"/>
      <c r="AA33" s="174"/>
      <c r="AB33" s="174"/>
      <c r="AC33" s="174"/>
      <c r="AD33" s="174"/>
      <c r="AE33" s="174"/>
      <c r="AF33" s="174"/>
      <c r="AG33" s="174"/>
      <c r="AH33" s="174"/>
      <c r="AI33" s="174"/>
    </row>
    <row r="34" spans="3:36" ht="22.2" customHeight="1">
      <c r="C34" s="181"/>
      <c r="D34" s="181"/>
      <c r="E34" s="181"/>
      <c r="F34" s="181"/>
      <c r="G34" s="181"/>
      <c r="H34" s="176" t="s">
        <v>291</v>
      </c>
      <c r="I34" s="176"/>
      <c r="J34" s="176"/>
      <c r="K34" s="176"/>
      <c r="L34" s="176"/>
      <c r="M34" s="176"/>
      <c r="N34" s="176"/>
      <c r="O34" s="175" t="str">
        <f>IF(基本情報シート!B16="","",基本情報シート!B16)</f>
        <v>入所系</v>
      </c>
      <c r="P34" s="175"/>
      <c r="Q34" s="175"/>
      <c r="R34" s="175"/>
      <c r="S34" s="175"/>
      <c r="T34" s="175"/>
      <c r="U34" s="175"/>
      <c r="V34" s="175"/>
      <c r="W34" s="175"/>
      <c r="X34" s="175"/>
      <c r="Y34" s="175"/>
      <c r="Z34" s="175"/>
      <c r="AA34" s="175"/>
      <c r="AB34" s="175"/>
      <c r="AC34" s="175"/>
      <c r="AD34" s="175"/>
      <c r="AE34" s="175"/>
      <c r="AF34" s="175"/>
      <c r="AG34" s="175"/>
      <c r="AH34" s="175"/>
      <c r="AI34" s="175"/>
    </row>
    <row r="35" spans="3:36" ht="22.2" customHeight="1">
      <c r="C35" s="181"/>
      <c r="D35" s="181"/>
      <c r="E35" s="181"/>
      <c r="F35" s="181"/>
      <c r="G35" s="181"/>
      <c r="H35" s="176" t="s">
        <v>103</v>
      </c>
      <c r="I35" s="176"/>
      <c r="J35" s="176"/>
      <c r="K35" s="176"/>
      <c r="L35" s="176"/>
      <c r="M35" s="176"/>
      <c r="N35" s="176"/>
      <c r="O35" s="175" t="str">
        <f>IF(基本情報シート!B17="","",基本情報シート!B17)</f>
        <v>特別養護老人ホーム</v>
      </c>
      <c r="P35" s="175"/>
      <c r="Q35" s="175"/>
      <c r="R35" s="175"/>
      <c r="S35" s="175"/>
      <c r="T35" s="175"/>
      <c r="U35" s="175"/>
      <c r="V35" s="175"/>
      <c r="W35" s="175"/>
      <c r="X35" s="175"/>
      <c r="Y35" s="175"/>
      <c r="Z35" s="175"/>
      <c r="AA35" s="175"/>
      <c r="AB35" s="175"/>
      <c r="AC35" s="175"/>
      <c r="AD35" s="175"/>
      <c r="AE35" s="175"/>
      <c r="AF35" s="175"/>
      <c r="AG35" s="175"/>
      <c r="AH35" s="175"/>
      <c r="AI35" s="175"/>
    </row>
    <row r="36" spans="3:36" ht="22.2" customHeight="1">
      <c r="C36" s="181"/>
      <c r="D36" s="181"/>
      <c r="E36" s="181"/>
      <c r="F36" s="181"/>
      <c r="G36" s="181"/>
      <c r="H36" s="192" t="s">
        <v>293</v>
      </c>
      <c r="I36" s="192"/>
      <c r="J36" s="192"/>
      <c r="K36" s="192"/>
      <c r="L36" s="192"/>
      <c r="M36" s="192"/>
      <c r="N36" s="192"/>
      <c r="O36" s="201" t="str">
        <f>IF(基本情報シート!B18="","",基本情報シート!B18)</f>
        <v>1234567890</v>
      </c>
      <c r="P36" s="201"/>
      <c r="Q36" s="201"/>
      <c r="R36" s="201"/>
      <c r="S36" s="201"/>
      <c r="T36" s="201"/>
      <c r="U36" s="201"/>
      <c r="V36" s="201"/>
      <c r="W36" s="201"/>
      <c r="X36" s="201"/>
      <c r="Y36" s="201"/>
      <c r="Z36" s="201"/>
      <c r="AA36" s="201"/>
      <c r="AB36" s="201"/>
      <c r="AC36" s="201"/>
      <c r="AD36" s="201"/>
      <c r="AE36" s="201"/>
      <c r="AF36" s="201"/>
      <c r="AG36" s="201"/>
      <c r="AH36" s="201"/>
      <c r="AI36" s="201"/>
    </row>
    <row r="37" spans="3:36" ht="22.2" customHeight="1">
      <c r="C37" s="181" t="s">
        <v>286</v>
      </c>
      <c r="D37" s="182"/>
      <c r="E37" s="182"/>
      <c r="F37" s="182"/>
      <c r="G37" s="182"/>
      <c r="H37" s="183" t="s">
        <v>7</v>
      </c>
      <c r="I37" s="183"/>
      <c r="J37" s="183"/>
      <c r="K37" s="183"/>
      <c r="L37" s="183"/>
      <c r="M37" s="183"/>
      <c r="N37" s="183"/>
      <c r="O37" s="190" t="str">
        <f>IF(基本情報シート!B24="","",基本情報シート!B24)</f>
        <v>総務部総務課</v>
      </c>
      <c r="P37" s="191"/>
      <c r="Q37" s="191"/>
      <c r="R37" s="191"/>
      <c r="S37" s="191"/>
      <c r="T37" s="191"/>
      <c r="U37" s="191"/>
      <c r="V37" s="191"/>
      <c r="W37" s="191"/>
      <c r="X37" s="191"/>
      <c r="Y37" s="191"/>
      <c r="Z37" s="191"/>
      <c r="AA37" s="191"/>
      <c r="AB37" s="191"/>
      <c r="AC37" s="191"/>
      <c r="AD37" s="191"/>
      <c r="AE37" s="191"/>
      <c r="AF37" s="191"/>
      <c r="AG37" s="191"/>
      <c r="AH37" s="191"/>
      <c r="AI37" s="191"/>
    </row>
    <row r="38" spans="3:36" ht="22.2" customHeight="1">
      <c r="C38" s="182"/>
      <c r="D38" s="182"/>
      <c r="E38" s="182"/>
      <c r="F38" s="182"/>
      <c r="G38" s="182"/>
      <c r="H38" s="184" t="s">
        <v>287</v>
      </c>
      <c r="I38" s="184"/>
      <c r="J38" s="184"/>
      <c r="K38" s="184"/>
      <c r="L38" s="184"/>
      <c r="M38" s="184"/>
      <c r="N38" s="184"/>
      <c r="O38" s="188" t="str">
        <f>IF(基本情報シート!B25="","",基本情報シート!B25)</f>
        <v>総務課長</v>
      </c>
      <c r="P38" s="189"/>
      <c r="Q38" s="189"/>
      <c r="R38" s="189"/>
      <c r="S38" s="189"/>
      <c r="T38" s="189"/>
      <c r="U38" s="189"/>
      <c r="V38" s="189"/>
      <c r="W38" s="189"/>
      <c r="X38" s="189"/>
      <c r="Y38" s="189"/>
      <c r="Z38" s="189"/>
      <c r="AA38" s="189"/>
      <c r="AB38" s="189"/>
      <c r="AC38" s="189"/>
      <c r="AD38" s="189"/>
      <c r="AE38" s="189"/>
      <c r="AF38" s="189"/>
      <c r="AG38" s="189"/>
      <c r="AH38" s="189"/>
      <c r="AI38" s="189"/>
    </row>
    <row r="39" spans="3:36" ht="22.2" customHeight="1">
      <c r="C39" s="182"/>
      <c r="D39" s="182"/>
      <c r="E39" s="182"/>
      <c r="F39" s="182"/>
      <c r="G39" s="182"/>
      <c r="H39" s="184" t="s">
        <v>43</v>
      </c>
      <c r="I39" s="184"/>
      <c r="J39" s="184"/>
      <c r="K39" s="184"/>
      <c r="L39" s="184"/>
      <c r="M39" s="184"/>
      <c r="N39" s="184"/>
      <c r="O39" s="188" t="str">
        <f>IF(基本情報シート!B26="","",基本情報シート!B26)</f>
        <v>申請　たろう</v>
      </c>
      <c r="P39" s="189"/>
      <c r="Q39" s="189"/>
      <c r="R39" s="189"/>
      <c r="S39" s="189"/>
      <c r="T39" s="189"/>
      <c r="U39" s="189"/>
      <c r="V39" s="189"/>
      <c r="W39" s="189"/>
      <c r="X39" s="189"/>
      <c r="Y39" s="189"/>
      <c r="Z39" s="189"/>
      <c r="AA39" s="189"/>
      <c r="AB39" s="189"/>
      <c r="AC39" s="189"/>
      <c r="AD39" s="189"/>
      <c r="AE39" s="189"/>
      <c r="AF39" s="189"/>
      <c r="AG39" s="189"/>
      <c r="AH39" s="189"/>
      <c r="AI39" s="189"/>
    </row>
    <row r="40" spans="3:36" ht="22.2" customHeight="1">
      <c r="C40" s="182"/>
      <c r="D40" s="182"/>
      <c r="E40" s="182"/>
      <c r="F40" s="182"/>
      <c r="G40" s="182"/>
      <c r="H40" s="184" t="s">
        <v>6</v>
      </c>
      <c r="I40" s="184"/>
      <c r="J40" s="184"/>
      <c r="K40" s="184"/>
      <c r="L40" s="184"/>
      <c r="M40" s="184"/>
      <c r="N40" s="184"/>
      <c r="O40" s="188" t="str">
        <f>IF(基本情報シート!B27="","",基本情報シート!B27)</f>
        <v>090-****-****</v>
      </c>
      <c r="P40" s="189"/>
      <c r="Q40" s="189"/>
      <c r="R40" s="189"/>
      <c r="S40" s="189"/>
      <c r="T40" s="189"/>
      <c r="U40" s="189"/>
      <c r="V40" s="189"/>
      <c r="W40" s="189"/>
      <c r="X40" s="189"/>
      <c r="Y40" s="189"/>
      <c r="Z40" s="189"/>
      <c r="AA40" s="189"/>
      <c r="AB40" s="189"/>
      <c r="AC40" s="189"/>
      <c r="AD40" s="189"/>
      <c r="AE40" s="189"/>
      <c r="AF40" s="189"/>
      <c r="AG40" s="189"/>
      <c r="AH40" s="189"/>
      <c r="AI40" s="189"/>
    </row>
    <row r="41" spans="3:36" ht="22.2" customHeight="1">
      <c r="C41" s="182"/>
      <c r="D41" s="182"/>
      <c r="E41" s="182"/>
      <c r="F41" s="182"/>
      <c r="G41" s="182"/>
      <c r="H41" s="184" t="s">
        <v>8</v>
      </c>
      <c r="I41" s="185"/>
      <c r="J41" s="185"/>
      <c r="K41" s="185"/>
      <c r="L41" s="185"/>
      <c r="M41" s="185"/>
      <c r="N41" s="185"/>
      <c r="O41" s="177" t="str">
        <f>IF(基本情報シート!B28="","",基本情報シート!B28)</f>
        <v>shinsei*******@****.co.jp</v>
      </c>
      <c r="P41" s="178"/>
      <c r="Q41" s="178"/>
      <c r="R41" s="178"/>
      <c r="S41" s="178"/>
      <c r="T41" s="178"/>
      <c r="U41" s="178"/>
      <c r="V41" s="178"/>
      <c r="W41" s="178"/>
      <c r="X41" s="178"/>
      <c r="Y41" s="178"/>
      <c r="Z41" s="178"/>
      <c r="AA41" s="178"/>
      <c r="AB41" s="178"/>
      <c r="AC41" s="178"/>
      <c r="AD41" s="178"/>
      <c r="AE41" s="178"/>
      <c r="AF41" s="178"/>
      <c r="AG41" s="178"/>
      <c r="AH41" s="178"/>
      <c r="AI41" s="178"/>
    </row>
    <row r="42" spans="3:36" ht="45.6" customHeight="1">
      <c r="C42" s="182"/>
      <c r="D42" s="182"/>
      <c r="E42" s="182"/>
      <c r="F42" s="182"/>
      <c r="G42" s="182"/>
      <c r="H42" s="186" t="s">
        <v>9</v>
      </c>
      <c r="I42" s="187"/>
      <c r="J42" s="187"/>
      <c r="K42" s="187"/>
      <c r="L42" s="187"/>
      <c r="M42" s="187"/>
      <c r="N42" s="187"/>
      <c r="O42" s="179" t="str">
        <f>IF(基本情報シート!B29=基本情報シート!A11,基本情報シート!B11,基本情報シート!B20)</f>
        <v>東京都新宿区西新宿○丁目△番□号</v>
      </c>
      <c r="P42" s="180"/>
      <c r="Q42" s="180"/>
      <c r="R42" s="180"/>
      <c r="S42" s="180"/>
      <c r="T42" s="180"/>
      <c r="U42" s="180"/>
      <c r="V42" s="180"/>
      <c r="W42" s="180"/>
      <c r="X42" s="180"/>
      <c r="Y42" s="180"/>
      <c r="Z42" s="180"/>
      <c r="AA42" s="180"/>
      <c r="AB42" s="180"/>
      <c r="AC42" s="180"/>
      <c r="AD42" s="180"/>
      <c r="AE42" s="180"/>
      <c r="AF42" s="180"/>
      <c r="AG42" s="180"/>
      <c r="AH42" s="180"/>
      <c r="AI42" s="180"/>
      <c r="AJ42" s="36">
        <f>IFERROR(VLOOKUP(O35,サービス種別!G3:H36,2,FALSE),IFERROR(VLOOKUP(O35,サービス種別!I3:J37,2,FALSE),IFERROR(VLOOKUP(O35,サービス種別!K3:L41,2,FALSE),IFERROR(VLOOKUP(O35,サービス種別!M3:N6,2,FALSE),""))))</f>
        <v>101</v>
      </c>
    </row>
  </sheetData>
  <sheetProtection algorithmName="SHA-512" hashValue="Wnz9g51ZWCN0XojFBmU3z6F9TFev8j5nYixVJ/cHkbGzpKj8WS0mb026rEiUEBEcL43RbPGBGQ4YQaaADEPCXQ==" saltValue="iwQ3zJQM4c2llpMXAGVE2A==" spinCount="100000" sheet="1" selectLockedCells="1"/>
  <mergeCells count="32">
    <mergeCell ref="H36:N36"/>
    <mergeCell ref="O36:AI36"/>
    <mergeCell ref="H38:N38"/>
    <mergeCell ref="O38:AI38"/>
    <mergeCell ref="B17:AJ17"/>
    <mergeCell ref="H33:N33"/>
    <mergeCell ref="O33:AI33"/>
    <mergeCell ref="H34:N34"/>
    <mergeCell ref="O34:AI34"/>
    <mergeCell ref="H35:N35"/>
    <mergeCell ref="O35:AI35"/>
    <mergeCell ref="N8:AI8"/>
    <mergeCell ref="R9:AI9"/>
    <mergeCell ref="N10:T10"/>
    <mergeCell ref="U10:AI10"/>
    <mergeCell ref="Y2:AI2"/>
    <mergeCell ref="H41:N41"/>
    <mergeCell ref="O41:AI41"/>
    <mergeCell ref="H42:N42"/>
    <mergeCell ref="O42:AI42"/>
    <mergeCell ref="A19:AJ19"/>
    <mergeCell ref="L21:AI21"/>
    <mergeCell ref="M23:W23"/>
    <mergeCell ref="C37:G42"/>
    <mergeCell ref="H37:N37"/>
    <mergeCell ref="O37:AI37"/>
    <mergeCell ref="H39:N39"/>
    <mergeCell ref="O39:AI39"/>
    <mergeCell ref="H40:N40"/>
    <mergeCell ref="O40:AI40"/>
    <mergeCell ref="M25:W25"/>
    <mergeCell ref="C33:G36"/>
  </mergeCells>
  <phoneticPr fontId="3"/>
  <printOptions horizontalCentered="1" verticalCentered="1"/>
  <pageMargins left="0.78740157480314965" right="0.78740157480314965" top="0.59055118110236227" bottom="0.59055118110236227" header="0.51181102362204722" footer="0.11811023622047245"/>
  <pageSetup paperSize="9" scale="98" orientation="portrait" blackAndWhite="1"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FF00"/>
    <pageSetUpPr fitToPage="1"/>
  </sheetPr>
  <dimension ref="A1:AK58"/>
  <sheetViews>
    <sheetView view="pageBreakPreview" zoomScale="85" zoomScaleNormal="70" zoomScaleSheetLayoutView="85" workbookViewId="0">
      <selection activeCell="C12" sqref="C12"/>
    </sheetView>
  </sheetViews>
  <sheetFormatPr defaultColWidth="8.88671875" defaultRowHeight="13.2"/>
  <cols>
    <col min="1" max="1" width="1.109375" style="42" customWidth="1"/>
    <col min="2" max="2" width="21" style="42" customWidth="1"/>
    <col min="3" max="3" width="17.44140625" style="42" customWidth="1"/>
    <col min="4" max="4" width="22" style="42" customWidth="1"/>
    <col min="5" max="5" width="20" style="42" customWidth="1"/>
    <col min="6" max="7" width="20.77734375" style="42" customWidth="1"/>
    <col min="8" max="8" width="21.44140625" style="42" customWidth="1"/>
    <col min="9" max="9" width="24.21875" style="42" customWidth="1"/>
    <col min="10" max="10" width="3.77734375" style="42" customWidth="1"/>
    <col min="11" max="11" width="6.77734375" style="42" customWidth="1"/>
    <col min="12" max="16384" width="8.88671875" style="42"/>
  </cols>
  <sheetData>
    <row r="1" spans="2:37" s="40" customFormat="1" ht="20.399999999999999" customHeight="1">
      <c r="B1" s="37" t="s">
        <v>137</v>
      </c>
      <c r="C1" s="38"/>
      <c r="D1" s="38"/>
      <c r="E1" s="38"/>
      <c r="F1" s="39" t="s">
        <v>181</v>
      </c>
      <c r="G1" s="193" t="str">
        <f>IF(基本情報シート!B19="","",基本情報シート!B19)</f>
        <v>ひがししんじゅく特別養護老人ホーム</v>
      </c>
      <c r="H1" s="193"/>
      <c r="I1" s="193"/>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row>
    <row r="2" spans="2:37" ht="13.5" customHeight="1">
      <c r="B2" s="211" t="str">
        <f>IF(OR(B20="選択してください",B32="選択してください"),"下部に未選択の項目がございますので、必ず確認し選択してください。","")</f>
        <v/>
      </c>
      <c r="C2" s="211"/>
      <c r="D2" s="211"/>
      <c r="E2" s="211"/>
      <c r="F2" s="211"/>
      <c r="G2" s="211"/>
      <c r="H2" s="211"/>
      <c r="I2" s="211"/>
      <c r="J2" s="41"/>
      <c r="K2" s="41"/>
      <c r="L2" s="41"/>
      <c r="M2" s="41"/>
      <c r="N2" s="41"/>
      <c r="O2" s="41"/>
      <c r="P2" s="41"/>
      <c r="Q2" s="41"/>
      <c r="R2" s="41"/>
      <c r="S2" s="41"/>
      <c r="T2" s="41"/>
      <c r="U2" s="41"/>
      <c r="V2" s="41"/>
      <c r="W2" s="41"/>
      <c r="X2" s="41"/>
      <c r="Y2" s="41"/>
      <c r="Z2" s="41"/>
      <c r="AA2" s="41"/>
      <c r="AB2" s="41"/>
      <c r="AC2" s="41"/>
      <c r="AD2" s="41"/>
      <c r="AE2" s="41"/>
      <c r="AF2" s="41"/>
      <c r="AG2" s="41"/>
      <c r="AH2" s="41"/>
      <c r="AI2" s="41"/>
    </row>
    <row r="3" spans="2:37" ht="13.5" customHeight="1">
      <c r="B3" s="211"/>
      <c r="C3" s="211"/>
      <c r="D3" s="211"/>
      <c r="E3" s="211"/>
      <c r="F3" s="211"/>
      <c r="G3" s="211"/>
      <c r="H3" s="211"/>
      <c r="I3" s="211"/>
      <c r="J3" s="41"/>
      <c r="K3" s="41"/>
      <c r="L3" s="41"/>
      <c r="M3" s="41"/>
      <c r="N3" s="41"/>
      <c r="O3" s="41"/>
      <c r="P3" s="41"/>
      <c r="Q3" s="41"/>
      <c r="R3" s="41"/>
      <c r="S3" s="41"/>
      <c r="T3" s="41"/>
      <c r="U3" s="41"/>
      <c r="V3" s="41"/>
      <c r="W3" s="41"/>
      <c r="X3" s="41"/>
      <c r="Y3" s="41"/>
      <c r="Z3" s="41"/>
      <c r="AA3" s="41"/>
      <c r="AB3" s="41"/>
      <c r="AC3" s="41"/>
      <c r="AD3" s="41"/>
      <c r="AE3" s="41"/>
      <c r="AF3" s="41"/>
      <c r="AG3" s="41"/>
      <c r="AH3" s="41"/>
      <c r="AI3" s="41"/>
    </row>
    <row r="4" spans="2:37" ht="27" customHeight="1">
      <c r="B4" s="205" t="s">
        <v>424</v>
      </c>
      <c r="C4" s="205"/>
      <c r="D4" s="206"/>
      <c r="E4" s="206"/>
      <c r="F4" s="206"/>
      <c r="G4" s="206"/>
      <c r="H4" s="206"/>
      <c r="I4" s="206"/>
      <c r="J4" s="206"/>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row>
    <row r="5" spans="2:37" ht="27" customHeight="1">
      <c r="B5" s="205" t="s">
        <v>135</v>
      </c>
      <c r="C5" s="205"/>
      <c r="D5" s="206"/>
      <c r="E5" s="206"/>
      <c r="F5" s="206"/>
      <c r="G5" s="206"/>
      <c r="H5" s="206"/>
      <c r="I5" s="206"/>
      <c r="J5" s="206"/>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row>
    <row r="7" spans="2:37" ht="36" customHeight="1">
      <c r="B7" s="271" t="s">
        <v>174</v>
      </c>
      <c r="C7" s="271"/>
      <c r="D7" s="272">
        <f>'第１号様式(交付申請)'!M23</f>
        <v>225000</v>
      </c>
      <c r="E7" s="272"/>
      <c r="F7" s="273" t="str">
        <f>IF(D7="","必ず交付決定額を入力してください。",IF(D7&gt;E12,"交付決定額が、選択した機器種別の補助基準額を超えています。",""))</f>
        <v/>
      </c>
      <c r="G7" s="274"/>
      <c r="H7" s="274"/>
      <c r="I7" s="274"/>
    </row>
    <row r="8" spans="2:37">
      <c r="I8" s="44" t="s">
        <v>11</v>
      </c>
    </row>
    <row r="9" spans="2:37" ht="21" customHeight="1" thickBot="1">
      <c r="B9" s="45" t="s">
        <v>28</v>
      </c>
      <c r="C9" s="45" t="s">
        <v>31</v>
      </c>
      <c r="D9" s="45" t="s">
        <v>29</v>
      </c>
      <c r="E9" s="45" t="s">
        <v>32</v>
      </c>
      <c r="F9" s="45" t="s">
        <v>114</v>
      </c>
      <c r="G9" s="45" t="s">
        <v>115</v>
      </c>
      <c r="H9" s="45" t="s">
        <v>116</v>
      </c>
      <c r="I9" s="45" t="s">
        <v>117</v>
      </c>
    </row>
    <row r="10" spans="2:37" ht="16.8" thickTop="1">
      <c r="B10" s="203" t="s">
        <v>167</v>
      </c>
      <c r="C10" s="203" t="s">
        <v>37</v>
      </c>
      <c r="D10" s="46" t="s">
        <v>80</v>
      </c>
      <c r="E10" s="203" t="s">
        <v>30</v>
      </c>
      <c r="F10" s="46" t="s">
        <v>34</v>
      </c>
      <c r="G10" s="207" t="s">
        <v>35</v>
      </c>
      <c r="H10" s="47" t="s">
        <v>123</v>
      </c>
      <c r="I10" s="209" t="s">
        <v>119</v>
      </c>
    </row>
    <row r="11" spans="2:37" ht="50.4" customHeight="1">
      <c r="B11" s="204"/>
      <c r="C11" s="204"/>
      <c r="D11" s="48" t="s">
        <v>33</v>
      </c>
      <c r="E11" s="204"/>
      <c r="F11" s="49" t="s">
        <v>113</v>
      </c>
      <c r="G11" s="208"/>
      <c r="H11" s="50" t="s">
        <v>184</v>
      </c>
      <c r="I11" s="210"/>
    </row>
    <row r="12" spans="2:37" ht="49.95" customHeight="1" thickBot="1">
      <c r="B12" s="51">
        <f>I28</f>
        <v>300000</v>
      </c>
      <c r="C12" s="20">
        <v>0</v>
      </c>
      <c r="D12" s="52">
        <f>+B12-C12</f>
        <v>300000</v>
      </c>
      <c r="E12" s="52">
        <f>VLOOKUP(B20,B49:C57,2,FALSE)</f>
        <v>400000</v>
      </c>
      <c r="F12" s="52">
        <f>MIN(D12,E12)</f>
        <v>300000</v>
      </c>
      <c r="G12" s="53" t="s">
        <v>57</v>
      </c>
      <c r="H12" s="54">
        <f>MIN(ROUNDDOWN(F12*3/4,-3),D7)</f>
        <v>225000</v>
      </c>
      <c r="I12" s="55">
        <f>B12-C12-H12</f>
        <v>75000</v>
      </c>
    </row>
    <row r="13" spans="2:37" ht="13.8" thickTop="1">
      <c r="C13" s="56" t="str">
        <f>IF(C12="","※寄付金等の該当が無い場合は、「0」で入力してください。","")</f>
        <v/>
      </c>
    </row>
    <row r="15" spans="2:37" ht="12.45" customHeight="1">
      <c r="F15" s="44"/>
      <c r="H15" s="44"/>
    </row>
    <row r="16" spans="2:37" ht="36" customHeight="1">
      <c r="B16" s="211" t="s">
        <v>136</v>
      </c>
      <c r="C16" s="211"/>
      <c r="D16" s="211"/>
      <c r="E16" s="211"/>
      <c r="F16" s="211"/>
      <c r="G16" s="211"/>
      <c r="H16" s="211"/>
      <c r="I16" s="211"/>
    </row>
    <row r="17" spans="1:11" ht="40.950000000000003" customHeight="1">
      <c r="B17" s="219" t="s">
        <v>168</v>
      </c>
      <c r="C17" s="219"/>
      <c r="D17" s="219"/>
      <c r="E17" s="219"/>
      <c r="F17" s="219"/>
      <c r="G17" s="219"/>
      <c r="H17" s="219"/>
      <c r="I17" s="219"/>
    </row>
    <row r="18" spans="1:11">
      <c r="B18" s="2"/>
      <c r="C18" s="2"/>
      <c r="D18" s="2"/>
      <c r="E18" s="2"/>
      <c r="F18" s="2"/>
      <c r="G18" s="2"/>
      <c r="H18" s="2"/>
      <c r="I18" s="2"/>
    </row>
    <row r="19" spans="1:11" ht="25.2" customHeight="1" thickBot="1">
      <c r="B19" s="2"/>
      <c r="C19" s="2"/>
      <c r="D19" s="2"/>
      <c r="E19" s="2"/>
      <c r="F19" s="2"/>
      <c r="G19" s="2"/>
      <c r="H19" s="2"/>
      <c r="I19" s="2"/>
    </row>
    <row r="20" spans="1:11" ht="33" customHeight="1" thickTop="1" thickBot="1">
      <c r="B20" s="276" t="s">
        <v>294</v>
      </c>
      <c r="C20" s="277"/>
      <c r="D20" s="277"/>
      <c r="E20" s="278"/>
      <c r="F20" s="220" t="str">
        <f>VLOOKUP($B20,$B$49:$D$57,3,FALSE)</f>
        <v>本体の購入に要する費用（消費税及び地方消費税は除く。）</v>
      </c>
      <c r="G20" s="220"/>
      <c r="H20" s="220"/>
      <c r="I20" s="220"/>
    </row>
    <row r="21" spans="1:11" s="58" customFormat="1" ht="24" customHeight="1" thickTop="1">
      <c r="B21" s="221" t="s">
        <v>515</v>
      </c>
      <c r="C21" s="222"/>
      <c r="D21" s="222"/>
      <c r="E21" s="59" t="s">
        <v>298</v>
      </c>
      <c r="F21" s="59" t="s">
        <v>446</v>
      </c>
      <c r="G21" s="59" t="s">
        <v>447</v>
      </c>
      <c r="H21" s="59" t="s">
        <v>26</v>
      </c>
      <c r="I21" s="59" t="s">
        <v>173</v>
      </c>
    </row>
    <row r="22" spans="1:11" ht="24" customHeight="1">
      <c r="A22" s="60"/>
      <c r="B22" s="279" t="s">
        <v>500</v>
      </c>
      <c r="C22" s="280"/>
      <c r="D22" s="280"/>
      <c r="E22" s="21" t="s">
        <v>431</v>
      </c>
      <c r="F22" s="22">
        <v>330000</v>
      </c>
      <c r="G22" s="22">
        <v>300000</v>
      </c>
      <c r="H22" s="23">
        <v>1</v>
      </c>
      <c r="I22" s="61">
        <f>IF(OR(B20="選択してください",B22="",F22="",G22="",H22=""),"未入力事項があります",G22*H22)</f>
        <v>300000</v>
      </c>
    </row>
    <row r="23" spans="1:11" ht="24" customHeight="1">
      <c r="A23" s="60"/>
      <c r="B23" s="279"/>
      <c r="C23" s="280"/>
      <c r="D23" s="280"/>
      <c r="E23" s="21"/>
      <c r="F23" s="24"/>
      <c r="G23" s="22"/>
      <c r="H23" s="25"/>
      <c r="I23" s="62">
        <f t="shared" ref="I23:I25" si="0">G23*H23</f>
        <v>0</v>
      </c>
    </row>
    <row r="24" spans="1:11" ht="24" customHeight="1">
      <c r="A24" s="60"/>
      <c r="B24" s="279"/>
      <c r="C24" s="280"/>
      <c r="D24" s="280"/>
      <c r="E24" s="21"/>
      <c r="F24" s="24"/>
      <c r="G24" s="22"/>
      <c r="H24" s="25"/>
      <c r="I24" s="62">
        <f t="shared" si="0"/>
        <v>0</v>
      </c>
    </row>
    <row r="25" spans="1:11" ht="24" customHeight="1" thickBot="1">
      <c r="A25" s="60"/>
      <c r="B25" s="281"/>
      <c r="C25" s="282"/>
      <c r="D25" s="282"/>
      <c r="E25" s="21"/>
      <c r="F25" s="24"/>
      <c r="G25" s="22"/>
      <c r="H25" s="25"/>
      <c r="I25" s="62">
        <f t="shared" si="0"/>
        <v>0</v>
      </c>
    </row>
    <row r="26" spans="1:11" ht="24" customHeight="1" thickTop="1">
      <c r="A26" s="60"/>
      <c r="B26" s="63"/>
      <c r="C26" s="64"/>
      <c r="D26" s="64"/>
      <c r="E26" s="64"/>
      <c r="F26" s="65"/>
      <c r="G26" s="65"/>
      <c r="H26" s="66" t="s">
        <v>81</v>
      </c>
      <c r="I26" s="67">
        <f>SUM(I22:I25)</f>
        <v>300000</v>
      </c>
      <c r="K26" s="68"/>
    </row>
    <row r="27" spans="1:11" ht="24" customHeight="1" thickBot="1">
      <c r="B27" s="69"/>
      <c r="C27" s="69"/>
      <c r="D27" s="69"/>
      <c r="E27" s="69"/>
      <c r="F27" s="69"/>
      <c r="G27" s="69"/>
      <c r="H27" s="69"/>
      <c r="I27" s="70" t="str">
        <f>IF(I26=0,"実績報告する機器の内容・支出月・単価・数量を入力してください。","")</f>
        <v/>
      </c>
    </row>
    <row r="28" spans="1:11" ht="24" customHeight="1" thickTop="1" thickBot="1">
      <c r="A28" s="60"/>
      <c r="B28" s="213" t="s">
        <v>176</v>
      </c>
      <c r="C28" s="214"/>
      <c r="D28" s="214"/>
      <c r="E28" s="214"/>
      <c r="F28" s="214"/>
      <c r="G28" s="214"/>
      <c r="H28" s="215"/>
      <c r="I28" s="71">
        <f>I26</f>
        <v>300000</v>
      </c>
    </row>
    <row r="29" spans="1:11" ht="19.95" customHeight="1" thickTop="1">
      <c r="B29" s="57"/>
      <c r="C29" s="57"/>
      <c r="D29" s="57"/>
      <c r="E29" s="57"/>
      <c r="F29" s="57"/>
      <c r="G29" s="57"/>
      <c r="H29" s="57"/>
      <c r="I29" s="57"/>
    </row>
    <row r="30" spans="1:11" ht="35.4" customHeight="1">
      <c r="B30" s="211" t="s">
        <v>303</v>
      </c>
      <c r="C30" s="211"/>
      <c r="D30" s="211"/>
      <c r="E30" s="211"/>
      <c r="F30" s="211"/>
      <c r="G30" s="211"/>
      <c r="H30" s="211"/>
      <c r="I30" s="211"/>
    </row>
    <row r="31" spans="1:11" ht="19.95" customHeight="1">
      <c r="B31" s="72"/>
      <c r="C31" s="72"/>
      <c r="D31" s="72"/>
      <c r="E31" s="72"/>
      <c r="F31" s="72"/>
      <c r="G31" s="72"/>
      <c r="H31" s="72"/>
      <c r="I31" s="72"/>
    </row>
    <row r="32" spans="1:11" ht="31.2" customHeight="1">
      <c r="B32" s="275" t="s">
        <v>172</v>
      </c>
      <c r="C32" s="275"/>
      <c r="D32" s="275"/>
      <c r="E32" s="275"/>
      <c r="F32" s="275"/>
      <c r="G32" s="275"/>
      <c r="H32" s="275"/>
      <c r="I32" s="275"/>
    </row>
    <row r="33" spans="3:5" ht="11.4" customHeight="1"/>
    <row r="35" spans="3:5" hidden="1"/>
    <row r="36" spans="3:5" hidden="1"/>
    <row r="37" spans="3:5" hidden="1">
      <c r="C37" s="42" t="s">
        <v>425</v>
      </c>
      <c r="E37" s="42" t="s">
        <v>89</v>
      </c>
    </row>
    <row r="38" spans="3:5" hidden="1">
      <c r="C38" s="42" t="s">
        <v>426</v>
      </c>
      <c r="E38" s="42" t="s">
        <v>172</v>
      </c>
    </row>
    <row r="39" spans="3:5" hidden="1">
      <c r="C39" s="42" t="s">
        <v>427</v>
      </c>
    </row>
    <row r="40" spans="3:5" hidden="1">
      <c r="C40" s="42" t="s">
        <v>428</v>
      </c>
    </row>
    <row r="41" spans="3:5" hidden="1">
      <c r="C41" s="42" t="s">
        <v>429</v>
      </c>
    </row>
    <row r="42" spans="3:5" hidden="1">
      <c r="C42" s="42" t="s">
        <v>430</v>
      </c>
    </row>
    <row r="43" spans="3:5" hidden="1">
      <c r="C43" s="42" t="s">
        <v>431</v>
      </c>
    </row>
    <row r="44" spans="3:5" hidden="1">
      <c r="C44" s="42" t="s">
        <v>432</v>
      </c>
    </row>
    <row r="45" spans="3:5" hidden="1">
      <c r="C45" s="42" t="s">
        <v>433</v>
      </c>
    </row>
    <row r="46" spans="3:5" hidden="1">
      <c r="C46" s="42" t="s">
        <v>434</v>
      </c>
    </row>
    <row r="47" spans="3:5" hidden="1">
      <c r="C47" s="42" t="s">
        <v>435</v>
      </c>
    </row>
    <row r="48" spans="3:5" hidden="1">
      <c r="C48" s="42" t="s">
        <v>436</v>
      </c>
    </row>
    <row r="49" spans="2:4" hidden="1">
      <c r="B49" s="42" t="s">
        <v>89</v>
      </c>
      <c r="C49" s="42">
        <v>0</v>
      </c>
      <c r="D49" s="42" t="s">
        <v>169</v>
      </c>
    </row>
    <row r="50" spans="2:4" hidden="1">
      <c r="B50" s="42" t="s">
        <v>83</v>
      </c>
      <c r="C50" s="73">
        <v>5000000</v>
      </c>
      <c r="D50" s="42" t="s">
        <v>170</v>
      </c>
    </row>
    <row r="51" spans="2:4" hidden="1">
      <c r="B51" s="42" t="s">
        <v>84</v>
      </c>
      <c r="C51" s="73">
        <v>800000</v>
      </c>
      <c r="D51" s="42" t="s">
        <v>171</v>
      </c>
    </row>
    <row r="52" spans="2:4" hidden="1">
      <c r="B52" s="42" t="s">
        <v>85</v>
      </c>
      <c r="C52" s="73">
        <v>1300000</v>
      </c>
      <c r="D52" s="42" t="s">
        <v>170</v>
      </c>
    </row>
    <row r="53" spans="2:4" hidden="1">
      <c r="B53" s="42" t="s">
        <v>294</v>
      </c>
      <c r="C53" s="73">
        <v>400000</v>
      </c>
      <c r="D53" s="42" t="s">
        <v>87</v>
      </c>
    </row>
    <row r="54" spans="2:4" hidden="1">
      <c r="B54" s="42" t="s">
        <v>295</v>
      </c>
      <c r="C54" s="73">
        <v>250000</v>
      </c>
      <c r="D54" s="42" t="s">
        <v>87</v>
      </c>
    </row>
    <row r="55" spans="2:4" hidden="1">
      <c r="B55" s="42" t="s">
        <v>86</v>
      </c>
      <c r="C55" s="73">
        <v>500000</v>
      </c>
      <c r="D55" s="42" t="s">
        <v>170</v>
      </c>
    </row>
    <row r="56" spans="2:4" hidden="1">
      <c r="B56" s="42" t="s">
        <v>96</v>
      </c>
      <c r="C56" s="73">
        <v>1300000</v>
      </c>
      <c r="D56" s="42" t="s">
        <v>170</v>
      </c>
    </row>
    <row r="57" spans="2:4" hidden="1">
      <c r="B57" s="42" t="s">
        <v>97</v>
      </c>
      <c r="C57" s="73">
        <v>750000</v>
      </c>
      <c r="D57" s="42" t="s">
        <v>170</v>
      </c>
    </row>
    <row r="58" spans="2:4" hidden="1"/>
  </sheetData>
  <sheetProtection algorithmName="SHA-512" hashValue="tMR93Mi6k0gtZbA81IkOu5uLjEZAAEE8EaIPd9GD9XTWFWOEkQWXtP6MXFFW6/viLDwl0b6K1AEJKX7gEQLhPw==" saltValue="WMHNYzKyFVyxjY24+vs+4A==" spinCount="100000" sheet="1" selectLockedCells="1"/>
  <mergeCells count="24">
    <mergeCell ref="B32:I32"/>
    <mergeCell ref="B16:I16"/>
    <mergeCell ref="B17:I17"/>
    <mergeCell ref="B20:E20"/>
    <mergeCell ref="F20:I20"/>
    <mergeCell ref="B28:H28"/>
    <mergeCell ref="B30:I30"/>
    <mergeCell ref="B21:D21"/>
    <mergeCell ref="B22:D22"/>
    <mergeCell ref="B23:D23"/>
    <mergeCell ref="B24:D24"/>
    <mergeCell ref="B25:D25"/>
    <mergeCell ref="B2:I3"/>
    <mergeCell ref="G1:I1"/>
    <mergeCell ref="B4:J4"/>
    <mergeCell ref="B5:J5"/>
    <mergeCell ref="B10:B11"/>
    <mergeCell ref="C10:C11"/>
    <mergeCell ref="E10:E11"/>
    <mergeCell ref="G10:G11"/>
    <mergeCell ref="I10:I11"/>
    <mergeCell ref="B7:C7"/>
    <mergeCell ref="D7:E7"/>
    <mergeCell ref="F7:I7"/>
  </mergeCells>
  <phoneticPr fontId="3"/>
  <conditionalFormatting sqref="B2:I3">
    <cfRule type="cellIs" dxfId="2" priority="1" operator="equal">
      <formula>"下部に未選択の項目がございますので、必ず確認し選択してください。"</formula>
    </cfRule>
  </conditionalFormatting>
  <conditionalFormatting sqref="F20:I20">
    <cfRule type="cellIs" dxfId="1" priority="5" operator="equal">
      <formula>"左枠に実績報告する「機器種別」を選択してください。"</formula>
    </cfRule>
  </conditionalFormatting>
  <conditionalFormatting sqref="I22">
    <cfRule type="cellIs" dxfId="0" priority="3" operator="equal">
      <formula>"未入力事項があります"</formula>
    </cfRule>
  </conditionalFormatting>
  <dataValidations count="3">
    <dataValidation type="list" allowBlank="1" showInputMessage="1" showErrorMessage="1" sqref="E22:E25" xr:uid="{946A9BD5-15EC-4260-BD38-638257A92A1F}">
      <formula1>$C$37:$C$48</formula1>
    </dataValidation>
    <dataValidation type="list" allowBlank="1" showInputMessage="1" showErrorMessage="1" sqref="B20:E20" xr:uid="{00000000-0002-0000-0700-000001000000}">
      <formula1>$B$49:$B$57</formula1>
    </dataValidation>
    <dataValidation type="list" allowBlank="1" showInputMessage="1" showErrorMessage="1" sqref="B32:I32" xr:uid="{00000000-0002-0000-0700-000002000000}">
      <formula1>$E$37:$E$38</formula1>
    </dataValidation>
  </dataValidations>
  <printOptions horizontalCentered="1"/>
  <pageMargins left="0.70866141732283472" right="0.70866141732283472" top="0.74803149606299213" bottom="0.74803149606299213" header="0.31496062992125984" footer="0.31496062992125984"/>
  <pageSetup paperSize="9" scale="64" orientation="landscape"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FFFF00"/>
  </sheetPr>
  <dimension ref="A1:BG135"/>
  <sheetViews>
    <sheetView zoomScaleNormal="100" workbookViewId="0">
      <selection activeCell="AJ9" sqref="AJ9:AZ17"/>
    </sheetView>
  </sheetViews>
  <sheetFormatPr defaultColWidth="9" defaultRowHeight="13.2"/>
  <cols>
    <col min="1" max="57" width="1.6640625" style="104" customWidth="1"/>
    <col min="58" max="58" width="10.77734375" style="104" customWidth="1"/>
    <col min="59" max="59" width="10.77734375" style="104" hidden="1" customWidth="1"/>
    <col min="60" max="76" width="10.77734375" style="104" customWidth="1"/>
    <col min="77" max="178" width="1.6640625" style="104" customWidth="1"/>
    <col min="179" max="16384" width="9" style="104"/>
  </cols>
  <sheetData>
    <row r="1" spans="1:59" ht="26.7" customHeight="1">
      <c r="B1" s="105" t="s">
        <v>27</v>
      </c>
      <c r="Y1" s="262" t="s">
        <v>182</v>
      </c>
      <c r="Z1" s="262"/>
      <c r="AA1" s="262"/>
      <c r="AB1" s="262"/>
      <c r="AC1" s="262"/>
      <c r="AD1" s="262"/>
      <c r="AE1" s="262"/>
      <c r="AF1" s="263" t="str">
        <f>IF(基本情報シート!B19="","",基本情報シート!B19)</f>
        <v>ひがししんじゅく特別養護老人ホーム</v>
      </c>
      <c r="AG1" s="263"/>
      <c r="AH1" s="263"/>
      <c r="AI1" s="263"/>
      <c r="AJ1" s="263"/>
      <c r="AK1" s="263"/>
      <c r="AL1" s="263"/>
      <c r="AM1" s="263"/>
      <c r="AN1" s="263"/>
      <c r="AO1" s="263"/>
      <c r="AP1" s="263"/>
      <c r="AQ1" s="263"/>
      <c r="AR1" s="263"/>
      <c r="AS1" s="263"/>
      <c r="AT1" s="263"/>
      <c r="AU1" s="263"/>
      <c r="AV1" s="263"/>
      <c r="AW1" s="263"/>
      <c r="AX1" s="263"/>
      <c r="AY1" s="263"/>
      <c r="AZ1" s="263"/>
    </row>
    <row r="2" spans="1:59" ht="18" customHeight="1">
      <c r="AZ2" s="106"/>
      <c r="BG2" s="2" t="s">
        <v>12</v>
      </c>
    </row>
    <row r="3" spans="1:59" ht="18" customHeight="1">
      <c r="BG3" s="104" t="s">
        <v>13</v>
      </c>
    </row>
    <row r="4" spans="1:59" ht="18" customHeight="1">
      <c r="A4" s="254" t="s">
        <v>175</v>
      </c>
      <c r="B4" s="254"/>
      <c r="C4" s="254"/>
      <c r="D4" s="254"/>
      <c r="E4" s="254"/>
      <c r="F4" s="254"/>
      <c r="G4" s="254"/>
      <c r="H4" s="254"/>
      <c r="I4" s="254"/>
      <c r="J4" s="254"/>
      <c r="K4" s="254"/>
      <c r="L4" s="254"/>
      <c r="M4" s="254"/>
      <c r="N4" s="254"/>
      <c r="O4" s="254"/>
      <c r="P4" s="254"/>
      <c r="Q4" s="254"/>
      <c r="R4" s="254"/>
      <c r="S4" s="254"/>
      <c r="T4" s="254"/>
      <c r="U4" s="254"/>
      <c r="V4" s="254"/>
      <c r="W4" s="254"/>
      <c r="X4" s="254"/>
      <c r="Y4" s="254"/>
      <c r="Z4" s="254"/>
      <c r="AA4" s="254"/>
      <c r="AB4" s="254"/>
      <c r="AC4" s="254"/>
      <c r="AD4" s="254"/>
      <c r="AE4" s="254"/>
      <c r="AF4" s="254"/>
      <c r="AG4" s="254"/>
      <c r="AH4" s="254"/>
      <c r="AI4" s="254"/>
      <c r="AJ4" s="254"/>
      <c r="AK4" s="254"/>
      <c r="AL4" s="254"/>
      <c r="AM4" s="254"/>
      <c r="AN4" s="254"/>
      <c r="AO4" s="254"/>
      <c r="AP4" s="254"/>
      <c r="AQ4" s="254"/>
      <c r="AR4" s="254"/>
      <c r="AS4" s="254"/>
      <c r="AT4" s="254"/>
      <c r="AU4" s="254"/>
      <c r="AV4" s="254"/>
      <c r="AW4" s="254"/>
      <c r="AX4" s="254"/>
      <c r="AY4" s="254"/>
      <c r="AZ4" s="254"/>
      <c r="BG4" s="104" t="s">
        <v>14</v>
      </c>
    </row>
    <row r="5" spans="1:59" ht="18" customHeight="1">
      <c r="BG5" s="104" t="s">
        <v>15</v>
      </c>
    </row>
    <row r="6" spans="1:59" ht="18" customHeight="1">
      <c r="A6" s="106"/>
      <c r="B6" s="106" t="s">
        <v>16</v>
      </c>
      <c r="C6" s="106"/>
      <c r="D6" s="106"/>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06"/>
      <c r="AK6" s="106"/>
      <c r="AL6" s="106"/>
      <c r="AM6" s="106"/>
      <c r="AN6" s="106"/>
      <c r="AO6" s="106"/>
      <c r="AP6" s="106"/>
      <c r="AQ6" s="106"/>
      <c r="AR6" s="106"/>
      <c r="AS6" s="106"/>
      <c r="AT6" s="106"/>
      <c r="AU6" s="106"/>
      <c r="AV6" s="106"/>
      <c r="AW6" s="106"/>
      <c r="AX6" s="106"/>
      <c r="AY6" s="106"/>
      <c r="AZ6" s="106"/>
    </row>
    <row r="7" spans="1:59" ht="18" customHeight="1">
      <c r="A7" s="106"/>
      <c r="B7" s="106"/>
      <c r="C7" s="106"/>
      <c r="D7" s="106"/>
      <c r="E7" s="106"/>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6"/>
      <c r="AF7" s="106"/>
      <c r="AG7" s="106"/>
      <c r="AH7" s="106"/>
      <c r="AI7" s="106"/>
      <c r="AJ7" s="106"/>
      <c r="AK7" s="106"/>
      <c r="AL7" s="106"/>
      <c r="AM7" s="106"/>
      <c r="AN7" s="106"/>
      <c r="AO7" s="106"/>
      <c r="AP7" s="106"/>
      <c r="AQ7" s="106"/>
      <c r="AR7" s="106"/>
      <c r="AS7" s="106"/>
      <c r="AT7" s="106"/>
      <c r="AU7" s="106"/>
      <c r="AV7" s="106"/>
      <c r="AW7" s="106"/>
      <c r="AX7" s="106"/>
      <c r="AY7" s="106"/>
      <c r="AZ7" s="108" t="s">
        <v>11</v>
      </c>
    </row>
    <row r="8" spans="1:59" ht="18" customHeight="1">
      <c r="A8" s="106"/>
      <c r="D8" s="247" t="s">
        <v>17</v>
      </c>
      <c r="E8" s="248"/>
      <c r="F8" s="248"/>
      <c r="G8" s="248"/>
      <c r="H8" s="248"/>
      <c r="I8" s="248"/>
      <c r="J8" s="248"/>
      <c r="K8" s="248"/>
      <c r="L8" s="248"/>
      <c r="M8" s="248"/>
      <c r="N8" s="248"/>
      <c r="O8" s="248"/>
      <c r="P8" s="248"/>
      <c r="Q8" s="248"/>
      <c r="R8" s="249"/>
      <c r="S8" s="247" t="s">
        <v>299</v>
      </c>
      <c r="T8" s="248"/>
      <c r="U8" s="248"/>
      <c r="V8" s="248"/>
      <c r="W8" s="248"/>
      <c r="X8" s="248"/>
      <c r="Y8" s="248"/>
      <c r="Z8" s="248"/>
      <c r="AA8" s="248"/>
      <c r="AB8" s="248"/>
      <c r="AC8" s="248"/>
      <c r="AD8" s="248"/>
      <c r="AE8" s="248"/>
      <c r="AF8" s="248"/>
      <c r="AG8" s="248"/>
      <c r="AH8" s="248"/>
      <c r="AI8" s="249"/>
      <c r="AJ8" s="247" t="s">
        <v>18</v>
      </c>
      <c r="AK8" s="248"/>
      <c r="AL8" s="248"/>
      <c r="AM8" s="248"/>
      <c r="AN8" s="248"/>
      <c r="AO8" s="248"/>
      <c r="AP8" s="248"/>
      <c r="AQ8" s="248"/>
      <c r="AR8" s="248"/>
      <c r="AS8" s="248"/>
      <c r="AT8" s="248"/>
      <c r="AU8" s="248"/>
      <c r="AV8" s="248"/>
      <c r="AW8" s="248"/>
      <c r="AX8" s="248"/>
      <c r="AY8" s="248"/>
      <c r="AZ8" s="249"/>
    </row>
    <row r="9" spans="1:59" ht="18" customHeight="1">
      <c r="A9" s="106"/>
      <c r="B9" s="106"/>
      <c r="C9" s="106"/>
      <c r="D9" s="109"/>
      <c r="E9" s="110"/>
      <c r="F9" s="110"/>
      <c r="G9" s="110"/>
      <c r="H9" s="110"/>
      <c r="I9" s="110"/>
      <c r="J9" s="110"/>
      <c r="K9" s="110"/>
      <c r="L9" s="110"/>
      <c r="M9" s="110"/>
      <c r="N9" s="110"/>
      <c r="O9" s="110"/>
      <c r="P9" s="110"/>
      <c r="Q9" s="110"/>
      <c r="R9" s="111"/>
      <c r="S9" s="109"/>
      <c r="T9" s="110"/>
      <c r="U9" s="110"/>
      <c r="V9" s="110"/>
      <c r="W9" s="110"/>
      <c r="X9" s="110"/>
      <c r="Y9" s="110"/>
      <c r="Z9" s="110"/>
      <c r="AA9" s="110"/>
      <c r="AB9" s="110"/>
      <c r="AC9" s="110"/>
      <c r="AD9" s="110"/>
      <c r="AE9" s="110"/>
      <c r="AF9" s="110"/>
      <c r="AG9" s="110"/>
      <c r="AH9" s="110"/>
      <c r="AI9" s="111"/>
      <c r="AJ9" s="235"/>
      <c r="AK9" s="236"/>
      <c r="AL9" s="236"/>
      <c r="AM9" s="236"/>
      <c r="AN9" s="236"/>
      <c r="AO9" s="236"/>
      <c r="AP9" s="236"/>
      <c r="AQ9" s="236"/>
      <c r="AR9" s="236"/>
      <c r="AS9" s="236"/>
      <c r="AT9" s="236"/>
      <c r="AU9" s="236"/>
      <c r="AV9" s="236"/>
      <c r="AW9" s="236"/>
      <c r="AX9" s="236"/>
      <c r="AY9" s="236"/>
      <c r="AZ9" s="237"/>
    </row>
    <row r="10" spans="1:59" ht="18" customHeight="1">
      <c r="A10" s="106"/>
      <c r="B10" s="106"/>
      <c r="C10" s="106"/>
      <c r="D10" s="253" t="s">
        <v>19</v>
      </c>
      <c r="E10" s="254"/>
      <c r="F10" s="254"/>
      <c r="G10" s="254"/>
      <c r="H10" s="254"/>
      <c r="I10" s="254"/>
      <c r="J10" s="254"/>
      <c r="K10" s="254"/>
      <c r="L10" s="254"/>
      <c r="M10" s="254"/>
      <c r="N10" s="254"/>
      <c r="O10" s="254"/>
      <c r="P10" s="254"/>
      <c r="Q10" s="254"/>
      <c r="R10" s="255"/>
      <c r="S10" s="256">
        <f>'(1)実績額調書等'!H12</f>
        <v>225000</v>
      </c>
      <c r="T10" s="257"/>
      <c r="U10" s="257"/>
      <c r="V10" s="257"/>
      <c r="W10" s="257"/>
      <c r="X10" s="257"/>
      <c r="Y10" s="257"/>
      <c r="Z10" s="257"/>
      <c r="AA10" s="257"/>
      <c r="AB10" s="257"/>
      <c r="AC10" s="257"/>
      <c r="AD10" s="257"/>
      <c r="AE10" s="257"/>
      <c r="AF10" s="257"/>
      <c r="AG10" s="257"/>
      <c r="AH10" s="257"/>
      <c r="AI10" s="258"/>
      <c r="AJ10" s="238"/>
      <c r="AK10" s="239"/>
      <c r="AL10" s="239"/>
      <c r="AM10" s="239"/>
      <c r="AN10" s="239"/>
      <c r="AO10" s="239"/>
      <c r="AP10" s="239"/>
      <c r="AQ10" s="239"/>
      <c r="AR10" s="239"/>
      <c r="AS10" s="239"/>
      <c r="AT10" s="239"/>
      <c r="AU10" s="239"/>
      <c r="AV10" s="239"/>
      <c r="AW10" s="239"/>
      <c r="AX10" s="239"/>
      <c r="AY10" s="239"/>
      <c r="AZ10" s="240"/>
    </row>
    <row r="11" spans="1:59" ht="18" customHeight="1">
      <c r="A11" s="106"/>
      <c r="B11" s="106"/>
      <c r="C11" s="106"/>
      <c r="D11" s="112"/>
      <c r="E11" s="106"/>
      <c r="F11" s="106"/>
      <c r="G11" s="106"/>
      <c r="H11" s="106"/>
      <c r="I11" s="106"/>
      <c r="J11" s="106"/>
      <c r="K11" s="106"/>
      <c r="L11" s="106"/>
      <c r="M11" s="106"/>
      <c r="N11" s="106"/>
      <c r="O11" s="106"/>
      <c r="P11" s="106"/>
      <c r="Q11" s="106"/>
      <c r="R11" s="113"/>
      <c r="S11" s="112"/>
      <c r="T11" s="106"/>
      <c r="U11" s="106"/>
      <c r="V11" s="106"/>
      <c r="W11" s="106"/>
      <c r="X11" s="106"/>
      <c r="Y11" s="106"/>
      <c r="Z11" s="106"/>
      <c r="AA11" s="106"/>
      <c r="AB11" s="106"/>
      <c r="AC11" s="106"/>
      <c r="AD11" s="106"/>
      <c r="AE11" s="106"/>
      <c r="AF11" s="106"/>
      <c r="AG11" s="106"/>
      <c r="AH11" s="106"/>
      <c r="AI11" s="113"/>
      <c r="AJ11" s="238"/>
      <c r="AK11" s="239"/>
      <c r="AL11" s="239"/>
      <c r="AM11" s="239"/>
      <c r="AN11" s="239"/>
      <c r="AO11" s="239"/>
      <c r="AP11" s="239"/>
      <c r="AQ11" s="239"/>
      <c r="AR11" s="239"/>
      <c r="AS11" s="239"/>
      <c r="AT11" s="239"/>
      <c r="AU11" s="239"/>
      <c r="AV11" s="239"/>
      <c r="AW11" s="239"/>
      <c r="AX11" s="239"/>
      <c r="AY11" s="239"/>
      <c r="AZ11" s="240"/>
    </row>
    <row r="12" spans="1:59" ht="18" customHeight="1">
      <c r="A12" s="106"/>
      <c r="B12" s="106"/>
      <c r="C12" s="106"/>
      <c r="D12" s="112"/>
      <c r="E12" s="106"/>
      <c r="F12" s="106"/>
      <c r="G12" s="106"/>
      <c r="H12" s="106"/>
      <c r="I12" s="106"/>
      <c r="J12" s="106"/>
      <c r="K12" s="106"/>
      <c r="L12" s="106"/>
      <c r="M12" s="106"/>
      <c r="N12" s="106"/>
      <c r="O12" s="106"/>
      <c r="P12" s="106"/>
      <c r="Q12" s="106"/>
      <c r="R12" s="113"/>
      <c r="S12" s="112"/>
      <c r="T12" s="106"/>
      <c r="U12" s="106"/>
      <c r="V12" s="106"/>
      <c r="W12" s="106"/>
      <c r="X12" s="106"/>
      <c r="Y12" s="106"/>
      <c r="Z12" s="106"/>
      <c r="AA12" s="106"/>
      <c r="AB12" s="106"/>
      <c r="AC12" s="106"/>
      <c r="AD12" s="106"/>
      <c r="AE12" s="106"/>
      <c r="AF12" s="106"/>
      <c r="AG12" s="106"/>
      <c r="AH12" s="106"/>
      <c r="AI12" s="113"/>
      <c r="AJ12" s="238"/>
      <c r="AK12" s="239"/>
      <c r="AL12" s="239"/>
      <c r="AM12" s="239"/>
      <c r="AN12" s="239"/>
      <c r="AO12" s="239"/>
      <c r="AP12" s="239"/>
      <c r="AQ12" s="239"/>
      <c r="AR12" s="239"/>
      <c r="AS12" s="239"/>
      <c r="AT12" s="239"/>
      <c r="AU12" s="239"/>
      <c r="AV12" s="239"/>
      <c r="AW12" s="239"/>
      <c r="AX12" s="239"/>
      <c r="AY12" s="239"/>
      <c r="AZ12" s="240"/>
    </row>
    <row r="13" spans="1:59" ht="18" customHeight="1">
      <c r="A13" s="106"/>
      <c r="B13" s="106"/>
      <c r="C13" s="106"/>
      <c r="D13" s="253" t="s">
        <v>20</v>
      </c>
      <c r="E13" s="254"/>
      <c r="F13" s="254"/>
      <c r="G13" s="254"/>
      <c r="H13" s="254"/>
      <c r="I13" s="254"/>
      <c r="J13" s="254"/>
      <c r="K13" s="254"/>
      <c r="L13" s="254"/>
      <c r="M13" s="254"/>
      <c r="N13" s="254"/>
      <c r="O13" s="254"/>
      <c r="P13" s="254"/>
      <c r="Q13" s="254"/>
      <c r="R13" s="255"/>
      <c r="S13" s="256">
        <f>S18-S10-S16</f>
        <v>75000</v>
      </c>
      <c r="T13" s="257"/>
      <c r="U13" s="257"/>
      <c r="V13" s="257"/>
      <c r="W13" s="257"/>
      <c r="X13" s="257"/>
      <c r="Y13" s="257"/>
      <c r="Z13" s="257"/>
      <c r="AA13" s="257"/>
      <c r="AB13" s="257"/>
      <c r="AC13" s="257"/>
      <c r="AD13" s="257"/>
      <c r="AE13" s="257"/>
      <c r="AF13" s="257"/>
      <c r="AG13" s="257"/>
      <c r="AH13" s="257"/>
      <c r="AI13" s="258"/>
      <c r="AJ13" s="238"/>
      <c r="AK13" s="239"/>
      <c r="AL13" s="239"/>
      <c r="AM13" s="239"/>
      <c r="AN13" s="239"/>
      <c r="AO13" s="239"/>
      <c r="AP13" s="239"/>
      <c r="AQ13" s="239"/>
      <c r="AR13" s="239"/>
      <c r="AS13" s="239"/>
      <c r="AT13" s="239"/>
      <c r="AU13" s="239"/>
      <c r="AV13" s="239"/>
      <c r="AW13" s="239"/>
      <c r="AX13" s="239"/>
      <c r="AY13" s="239"/>
      <c r="AZ13" s="240"/>
    </row>
    <row r="14" spans="1:59" ht="18" customHeight="1">
      <c r="A14" s="106"/>
      <c r="B14" s="106"/>
      <c r="C14" s="106"/>
      <c r="D14" s="112"/>
      <c r="E14" s="106"/>
      <c r="F14" s="106"/>
      <c r="G14" s="106"/>
      <c r="H14" s="106"/>
      <c r="I14" s="106"/>
      <c r="J14" s="106"/>
      <c r="K14" s="106"/>
      <c r="L14" s="106"/>
      <c r="M14" s="106"/>
      <c r="N14" s="106"/>
      <c r="O14" s="106"/>
      <c r="P14" s="106"/>
      <c r="Q14" s="106"/>
      <c r="R14" s="113"/>
      <c r="S14" s="112"/>
      <c r="T14" s="106"/>
      <c r="U14" s="106"/>
      <c r="V14" s="106"/>
      <c r="W14" s="106"/>
      <c r="X14" s="106"/>
      <c r="Y14" s="106"/>
      <c r="Z14" s="106"/>
      <c r="AA14" s="106"/>
      <c r="AB14" s="106"/>
      <c r="AC14" s="106"/>
      <c r="AD14" s="106"/>
      <c r="AE14" s="106"/>
      <c r="AF14" s="106"/>
      <c r="AG14" s="106"/>
      <c r="AH14" s="106"/>
      <c r="AI14" s="113"/>
      <c r="AJ14" s="238"/>
      <c r="AK14" s="239"/>
      <c r="AL14" s="239"/>
      <c r="AM14" s="239"/>
      <c r="AN14" s="239"/>
      <c r="AO14" s="239"/>
      <c r="AP14" s="239"/>
      <c r="AQ14" s="239"/>
      <c r="AR14" s="239"/>
      <c r="AS14" s="239"/>
      <c r="AT14" s="239"/>
      <c r="AU14" s="239"/>
      <c r="AV14" s="239"/>
      <c r="AW14" s="239"/>
      <c r="AX14" s="239"/>
      <c r="AY14" s="239"/>
      <c r="AZ14" s="240"/>
    </row>
    <row r="15" spans="1:59" ht="18" customHeight="1">
      <c r="A15" s="106"/>
      <c r="B15" s="106"/>
      <c r="C15" s="106"/>
      <c r="D15" s="112"/>
      <c r="E15" s="106"/>
      <c r="F15" s="106"/>
      <c r="G15" s="106"/>
      <c r="H15" s="106"/>
      <c r="I15" s="106"/>
      <c r="J15" s="106"/>
      <c r="K15" s="106"/>
      <c r="L15" s="106"/>
      <c r="M15" s="106"/>
      <c r="N15" s="106"/>
      <c r="O15" s="106"/>
      <c r="P15" s="106"/>
      <c r="Q15" s="106"/>
      <c r="R15" s="113"/>
      <c r="S15" s="112"/>
      <c r="T15" s="106"/>
      <c r="U15" s="106"/>
      <c r="V15" s="106"/>
      <c r="W15" s="106"/>
      <c r="X15" s="106"/>
      <c r="Y15" s="106"/>
      <c r="Z15" s="106"/>
      <c r="AA15" s="106"/>
      <c r="AB15" s="106"/>
      <c r="AC15" s="106"/>
      <c r="AD15" s="106"/>
      <c r="AE15" s="106"/>
      <c r="AF15" s="106"/>
      <c r="AG15" s="106"/>
      <c r="AH15" s="106"/>
      <c r="AI15" s="113"/>
      <c r="AJ15" s="238"/>
      <c r="AK15" s="239"/>
      <c r="AL15" s="239"/>
      <c r="AM15" s="239"/>
      <c r="AN15" s="239"/>
      <c r="AO15" s="239"/>
      <c r="AP15" s="239"/>
      <c r="AQ15" s="239"/>
      <c r="AR15" s="239"/>
      <c r="AS15" s="239"/>
      <c r="AT15" s="239"/>
      <c r="AU15" s="239"/>
      <c r="AV15" s="239"/>
      <c r="AW15" s="239"/>
      <c r="AX15" s="239"/>
      <c r="AY15" s="239"/>
      <c r="AZ15" s="240"/>
    </row>
    <row r="16" spans="1:59" ht="18" customHeight="1">
      <c r="A16" s="106"/>
      <c r="B16" s="106"/>
      <c r="C16" s="106"/>
      <c r="D16" s="253" t="s">
        <v>41</v>
      </c>
      <c r="E16" s="254"/>
      <c r="F16" s="254"/>
      <c r="G16" s="254"/>
      <c r="H16" s="254"/>
      <c r="I16" s="254"/>
      <c r="J16" s="254"/>
      <c r="K16" s="254"/>
      <c r="L16" s="254"/>
      <c r="M16" s="254"/>
      <c r="N16" s="254"/>
      <c r="O16" s="254"/>
      <c r="P16" s="254"/>
      <c r="Q16" s="254"/>
      <c r="R16" s="255"/>
      <c r="S16" s="256">
        <f>'(1)実績額調書等'!C12</f>
        <v>0</v>
      </c>
      <c r="T16" s="257"/>
      <c r="U16" s="257"/>
      <c r="V16" s="257"/>
      <c r="W16" s="257"/>
      <c r="X16" s="257"/>
      <c r="Y16" s="257"/>
      <c r="Z16" s="257"/>
      <c r="AA16" s="257"/>
      <c r="AB16" s="257"/>
      <c r="AC16" s="257"/>
      <c r="AD16" s="257"/>
      <c r="AE16" s="257"/>
      <c r="AF16" s="257"/>
      <c r="AG16" s="257"/>
      <c r="AH16" s="257"/>
      <c r="AI16" s="258"/>
      <c r="AJ16" s="238"/>
      <c r="AK16" s="239"/>
      <c r="AL16" s="239"/>
      <c r="AM16" s="239"/>
      <c r="AN16" s="239"/>
      <c r="AO16" s="239"/>
      <c r="AP16" s="239"/>
      <c r="AQ16" s="239"/>
      <c r="AR16" s="239"/>
      <c r="AS16" s="239"/>
      <c r="AT16" s="239"/>
      <c r="AU16" s="239"/>
      <c r="AV16" s="239"/>
      <c r="AW16" s="239"/>
      <c r="AX16" s="239"/>
      <c r="AY16" s="239"/>
      <c r="AZ16" s="240"/>
    </row>
    <row r="17" spans="1:52" ht="18" customHeight="1">
      <c r="A17" s="106"/>
      <c r="B17" s="106"/>
      <c r="C17" s="106"/>
      <c r="D17" s="112"/>
      <c r="E17" s="106"/>
      <c r="F17" s="106"/>
      <c r="G17" s="106"/>
      <c r="H17" s="106"/>
      <c r="I17" s="106"/>
      <c r="J17" s="106"/>
      <c r="K17" s="106"/>
      <c r="L17" s="106"/>
      <c r="M17" s="106"/>
      <c r="N17" s="106"/>
      <c r="O17" s="106"/>
      <c r="P17" s="106"/>
      <c r="Q17" s="106"/>
      <c r="R17" s="113"/>
      <c r="S17" s="112"/>
      <c r="T17" s="106"/>
      <c r="U17" s="106"/>
      <c r="V17" s="106"/>
      <c r="W17" s="106"/>
      <c r="X17" s="106"/>
      <c r="Y17" s="106"/>
      <c r="Z17" s="106"/>
      <c r="AA17" s="106"/>
      <c r="AB17" s="106"/>
      <c r="AC17" s="106"/>
      <c r="AD17" s="106"/>
      <c r="AE17" s="106"/>
      <c r="AF17" s="106"/>
      <c r="AG17" s="106"/>
      <c r="AH17" s="106"/>
      <c r="AI17" s="113"/>
      <c r="AJ17" s="241"/>
      <c r="AK17" s="242"/>
      <c r="AL17" s="242"/>
      <c r="AM17" s="242"/>
      <c r="AN17" s="242"/>
      <c r="AO17" s="242"/>
      <c r="AP17" s="242"/>
      <c r="AQ17" s="242"/>
      <c r="AR17" s="242"/>
      <c r="AS17" s="242"/>
      <c r="AT17" s="242"/>
      <c r="AU17" s="242"/>
      <c r="AV17" s="242"/>
      <c r="AW17" s="242"/>
      <c r="AX17" s="242"/>
      <c r="AY17" s="242"/>
      <c r="AZ17" s="243"/>
    </row>
    <row r="18" spans="1:52" ht="18" customHeight="1">
      <c r="A18" s="106"/>
      <c r="D18" s="247" t="s">
        <v>21</v>
      </c>
      <c r="E18" s="248"/>
      <c r="F18" s="248"/>
      <c r="G18" s="248"/>
      <c r="H18" s="248"/>
      <c r="I18" s="248"/>
      <c r="J18" s="248"/>
      <c r="K18" s="248"/>
      <c r="L18" s="248"/>
      <c r="M18" s="248"/>
      <c r="N18" s="248"/>
      <c r="O18" s="248"/>
      <c r="P18" s="248"/>
      <c r="Q18" s="248"/>
      <c r="R18" s="249"/>
      <c r="S18" s="250">
        <f>'(1)実績額調書等'!B12</f>
        <v>300000</v>
      </c>
      <c r="T18" s="251"/>
      <c r="U18" s="251"/>
      <c r="V18" s="251"/>
      <c r="W18" s="251"/>
      <c r="X18" s="251"/>
      <c r="Y18" s="251"/>
      <c r="Z18" s="251"/>
      <c r="AA18" s="251"/>
      <c r="AB18" s="251"/>
      <c r="AC18" s="251"/>
      <c r="AD18" s="251"/>
      <c r="AE18" s="251"/>
      <c r="AF18" s="251"/>
      <c r="AG18" s="251"/>
      <c r="AH18" s="251"/>
      <c r="AI18" s="252"/>
      <c r="AJ18" s="114"/>
      <c r="AK18" s="115"/>
      <c r="AL18" s="115"/>
      <c r="AM18" s="115"/>
      <c r="AN18" s="115"/>
      <c r="AO18" s="115"/>
      <c r="AP18" s="115"/>
      <c r="AQ18" s="115"/>
      <c r="AR18" s="115"/>
      <c r="AS18" s="115"/>
      <c r="AT18" s="115"/>
      <c r="AU18" s="115"/>
      <c r="AV18" s="115"/>
      <c r="AW18" s="115"/>
      <c r="AX18" s="115"/>
      <c r="AY18" s="115"/>
      <c r="AZ18" s="116"/>
    </row>
    <row r="19" spans="1:52" ht="18" customHeight="1">
      <c r="A19" s="106"/>
      <c r="D19" s="107"/>
      <c r="E19" s="107"/>
      <c r="F19" s="107"/>
      <c r="G19" s="107"/>
      <c r="H19" s="107"/>
      <c r="I19" s="107"/>
      <c r="J19" s="107"/>
      <c r="K19" s="107"/>
      <c r="L19" s="107"/>
      <c r="M19" s="107"/>
      <c r="N19" s="107"/>
      <c r="O19" s="107"/>
      <c r="P19" s="107"/>
      <c r="Q19" s="107"/>
      <c r="R19" s="107"/>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6"/>
    </row>
    <row r="20" spans="1:52" ht="18" customHeight="1">
      <c r="A20" s="106"/>
      <c r="B20" s="106" t="s">
        <v>22</v>
      </c>
      <c r="C20" s="106"/>
      <c r="D20" s="106"/>
      <c r="E20" s="106"/>
      <c r="F20" s="106"/>
      <c r="G20" s="106"/>
      <c r="H20" s="106"/>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06"/>
      <c r="AV20" s="106"/>
      <c r="AW20" s="106"/>
      <c r="AX20" s="106"/>
      <c r="AY20" s="106"/>
      <c r="AZ20" s="106"/>
    </row>
    <row r="21" spans="1:52" ht="18" customHeight="1">
      <c r="A21" s="106"/>
      <c r="B21" s="106"/>
      <c r="C21" s="106"/>
      <c r="D21" s="106"/>
      <c r="E21" s="106"/>
      <c r="F21" s="106"/>
      <c r="G21" s="106"/>
      <c r="H21" s="106"/>
      <c r="I21" s="106"/>
      <c r="J21" s="106"/>
      <c r="K21" s="106"/>
      <c r="L21" s="106"/>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6"/>
      <c r="AL21" s="106"/>
      <c r="AM21" s="106"/>
      <c r="AN21" s="106"/>
      <c r="AO21" s="106"/>
      <c r="AP21" s="106"/>
      <c r="AQ21" s="106"/>
      <c r="AR21" s="106"/>
      <c r="AS21" s="106"/>
      <c r="AT21" s="106"/>
      <c r="AU21" s="106"/>
      <c r="AV21" s="106"/>
      <c r="AW21" s="106"/>
      <c r="AX21" s="106"/>
      <c r="AY21" s="106"/>
      <c r="AZ21" s="106"/>
    </row>
    <row r="22" spans="1:52" ht="18" customHeight="1">
      <c r="A22" s="106"/>
      <c r="D22" s="247" t="s">
        <v>17</v>
      </c>
      <c r="E22" s="248"/>
      <c r="F22" s="248"/>
      <c r="G22" s="248"/>
      <c r="H22" s="248"/>
      <c r="I22" s="248"/>
      <c r="J22" s="248"/>
      <c r="K22" s="248"/>
      <c r="L22" s="248"/>
      <c r="M22" s="248"/>
      <c r="N22" s="248"/>
      <c r="O22" s="248"/>
      <c r="P22" s="248"/>
      <c r="Q22" s="248"/>
      <c r="R22" s="249"/>
      <c r="S22" s="247" t="s">
        <v>299</v>
      </c>
      <c r="T22" s="248"/>
      <c r="U22" s="248"/>
      <c r="V22" s="248"/>
      <c r="W22" s="248"/>
      <c r="X22" s="248"/>
      <c r="Y22" s="248"/>
      <c r="Z22" s="248"/>
      <c r="AA22" s="248"/>
      <c r="AB22" s="248"/>
      <c r="AC22" s="248"/>
      <c r="AD22" s="248"/>
      <c r="AE22" s="248"/>
      <c r="AF22" s="248"/>
      <c r="AG22" s="248"/>
      <c r="AH22" s="248"/>
      <c r="AI22" s="249"/>
      <c r="AJ22" s="247" t="s">
        <v>18</v>
      </c>
      <c r="AK22" s="248"/>
      <c r="AL22" s="248"/>
      <c r="AM22" s="248"/>
      <c r="AN22" s="248"/>
      <c r="AO22" s="248"/>
      <c r="AP22" s="248"/>
      <c r="AQ22" s="248"/>
      <c r="AR22" s="248"/>
      <c r="AS22" s="248"/>
      <c r="AT22" s="248"/>
      <c r="AU22" s="248"/>
      <c r="AV22" s="248"/>
      <c r="AW22" s="248"/>
      <c r="AX22" s="248"/>
      <c r="AY22" s="248"/>
      <c r="AZ22" s="249"/>
    </row>
    <row r="23" spans="1:52" ht="18" customHeight="1">
      <c r="A23" s="106"/>
      <c r="B23" s="106"/>
      <c r="C23" s="106"/>
      <c r="D23" s="109"/>
      <c r="E23" s="110"/>
      <c r="F23" s="110"/>
      <c r="G23" s="110"/>
      <c r="H23" s="110"/>
      <c r="I23" s="110"/>
      <c r="J23" s="110"/>
      <c r="K23" s="110"/>
      <c r="L23" s="110"/>
      <c r="M23" s="110"/>
      <c r="N23" s="110"/>
      <c r="O23" s="110"/>
      <c r="P23" s="110"/>
      <c r="Q23" s="110"/>
      <c r="R23" s="111"/>
      <c r="S23" s="109"/>
      <c r="T23" s="110"/>
      <c r="U23" s="110"/>
      <c r="V23" s="110"/>
      <c r="W23" s="110"/>
      <c r="X23" s="110"/>
      <c r="Y23" s="110"/>
      <c r="Z23" s="110"/>
      <c r="AA23" s="110"/>
      <c r="AB23" s="110"/>
      <c r="AC23" s="110"/>
      <c r="AD23" s="110"/>
      <c r="AE23" s="110"/>
      <c r="AF23" s="110"/>
      <c r="AG23" s="110"/>
      <c r="AH23" s="110"/>
      <c r="AI23" s="111"/>
      <c r="AJ23" s="235"/>
      <c r="AK23" s="236"/>
      <c r="AL23" s="236"/>
      <c r="AM23" s="236"/>
      <c r="AN23" s="236"/>
      <c r="AO23" s="236"/>
      <c r="AP23" s="236"/>
      <c r="AQ23" s="236"/>
      <c r="AR23" s="236"/>
      <c r="AS23" s="236"/>
      <c r="AT23" s="236"/>
      <c r="AU23" s="236"/>
      <c r="AV23" s="236"/>
      <c r="AW23" s="236"/>
      <c r="AX23" s="236"/>
      <c r="AY23" s="236"/>
      <c r="AZ23" s="237"/>
    </row>
    <row r="24" spans="1:52" ht="18" customHeight="1">
      <c r="A24" s="106"/>
      <c r="B24" s="106"/>
      <c r="C24" s="106"/>
      <c r="D24" s="259" t="s">
        <v>79</v>
      </c>
      <c r="E24" s="260"/>
      <c r="F24" s="260"/>
      <c r="G24" s="260"/>
      <c r="H24" s="260"/>
      <c r="I24" s="260"/>
      <c r="J24" s="260"/>
      <c r="K24" s="260"/>
      <c r="L24" s="260"/>
      <c r="M24" s="260"/>
      <c r="N24" s="260"/>
      <c r="O24" s="260"/>
      <c r="P24" s="260"/>
      <c r="Q24" s="260"/>
      <c r="R24" s="261"/>
      <c r="S24" s="256">
        <f>'(1)実績額調書等'!B12</f>
        <v>300000</v>
      </c>
      <c r="T24" s="257"/>
      <c r="U24" s="257"/>
      <c r="V24" s="257"/>
      <c r="W24" s="257"/>
      <c r="X24" s="257"/>
      <c r="Y24" s="257"/>
      <c r="Z24" s="257"/>
      <c r="AA24" s="257"/>
      <c r="AB24" s="257"/>
      <c r="AC24" s="257"/>
      <c r="AD24" s="257"/>
      <c r="AE24" s="257"/>
      <c r="AF24" s="257"/>
      <c r="AG24" s="257"/>
      <c r="AH24" s="257"/>
      <c r="AI24" s="258"/>
      <c r="AJ24" s="238"/>
      <c r="AK24" s="239"/>
      <c r="AL24" s="239"/>
      <c r="AM24" s="239"/>
      <c r="AN24" s="239"/>
      <c r="AO24" s="239"/>
      <c r="AP24" s="239"/>
      <c r="AQ24" s="239"/>
      <c r="AR24" s="239"/>
      <c r="AS24" s="239"/>
      <c r="AT24" s="239"/>
      <c r="AU24" s="239"/>
      <c r="AV24" s="239"/>
      <c r="AW24" s="239"/>
      <c r="AX24" s="239"/>
      <c r="AY24" s="239"/>
      <c r="AZ24" s="240"/>
    </row>
    <row r="25" spans="1:52" ht="18" customHeight="1">
      <c r="A25" s="106"/>
      <c r="B25" s="106"/>
      <c r="C25" s="106"/>
      <c r="D25" s="259"/>
      <c r="E25" s="260"/>
      <c r="F25" s="260"/>
      <c r="G25" s="260"/>
      <c r="H25" s="260"/>
      <c r="I25" s="260"/>
      <c r="J25" s="260"/>
      <c r="K25" s="260"/>
      <c r="L25" s="260"/>
      <c r="M25" s="260"/>
      <c r="N25" s="260"/>
      <c r="O25" s="260"/>
      <c r="P25" s="260"/>
      <c r="Q25" s="260"/>
      <c r="R25" s="261"/>
      <c r="S25" s="112"/>
      <c r="T25" s="106"/>
      <c r="U25" s="106"/>
      <c r="V25" s="106"/>
      <c r="W25" s="106"/>
      <c r="X25" s="106"/>
      <c r="Y25" s="106"/>
      <c r="Z25" s="106"/>
      <c r="AA25" s="106"/>
      <c r="AB25" s="106"/>
      <c r="AC25" s="106"/>
      <c r="AD25" s="106"/>
      <c r="AE25" s="106"/>
      <c r="AF25" s="106"/>
      <c r="AG25" s="106"/>
      <c r="AH25" s="106"/>
      <c r="AI25" s="113"/>
      <c r="AJ25" s="238"/>
      <c r="AK25" s="239"/>
      <c r="AL25" s="239"/>
      <c r="AM25" s="239"/>
      <c r="AN25" s="239"/>
      <c r="AO25" s="239"/>
      <c r="AP25" s="239"/>
      <c r="AQ25" s="239"/>
      <c r="AR25" s="239"/>
      <c r="AS25" s="239"/>
      <c r="AT25" s="239"/>
      <c r="AU25" s="239"/>
      <c r="AV25" s="239"/>
      <c r="AW25" s="239"/>
      <c r="AX25" s="239"/>
      <c r="AY25" s="239"/>
      <c r="AZ25" s="240"/>
    </row>
    <row r="26" spans="1:52" ht="18" customHeight="1">
      <c r="A26" s="106"/>
      <c r="B26" s="106"/>
      <c r="C26" s="106"/>
      <c r="D26" s="112"/>
      <c r="E26" s="106"/>
      <c r="F26" s="106"/>
      <c r="G26" s="106"/>
      <c r="H26" s="106"/>
      <c r="I26" s="106"/>
      <c r="J26" s="106"/>
      <c r="K26" s="106"/>
      <c r="L26" s="106"/>
      <c r="M26" s="106"/>
      <c r="N26" s="106"/>
      <c r="O26" s="106"/>
      <c r="P26" s="106"/>
      <c r="Q26" s="106"/>
      <c r="R26" s="113"/>
      <c r="S26" s="112"/>
      <c r="T26" s="106"/>
      <c r="U26" s="106"/>
      <c r="V26" s="106"/>
      <c r="W26" s="106"/>
      <c r="X26" s="106"/>
      <c r="Y26" s="106"/>
      <c r="Z26" s="106"/>
      <c r="AA26" s="106"/>
      <c r="AB26" s="106"/>
      <c r="AC26" s="106"/>
      <c r="AD26" s="106"/>
      <c r="AE26" s="106"/>
      <c r="AF26" s="106"/>
      <c r="AG26" s="106"/>
      <c r="AH26" s="106"/>
      <c r="AI26" s="113"/>
      <c r="AJ26" s="238"/>
      <c r="AK26" s="239"/>
      <c r="AL26" s="239"/>
      <c r="AM26" s="239"/>
      <c r="AN26" s="239"/>
      <c r="AO26" s="239"/>
      <c r="AP26" s="239"/>
      <c r="AQ26" s="239"/>
      <c r="AR26" s="239"/>
      <c r="AS26" s="239"/>
      <c r="AT26" s="239"/>
      <c r="AU26" s="239"/>
      <c r="AV26" s="239"/>
      <c r="AW26" s="239"/>
      <c r="AX26" s="239"/>
      <c r="AY26" s="239"/>
      <c r="AZ26" s="240"/>
    </row>
    <row r="27" spans="1:52" ht="18" customHeight="1">
      <c r="A27" s="106"/>
      <c r="B27" s="106"/>
      <c r="C27" s="106"/>
      <c r="D27" s="266"/>
      <c r="E27" s="267"/>
      <c r="F27" s="267"/>
      <c r="G27" s="267"/>
      <c r="H27" s="267"/>
      <c r="I27" s="267"/>
      <c r="J27" s="267"/>
      <c r="K27" s="267"/>
      <c r="L27" s="267"/>
      <c r="M27" s="267"/>
      <c r="N27" s="267"/>
      <c r="O27" s="267"/>
      <c r="P27" s="267"/>
      <c r="Q27" s="267"/>
      <c r="R27" s="268"/>
      <c r="S27" s="256"/>
      <c r="T27" s="257"/>
      <c r="U27" s="257"/>
      <c r="V27" s="257"/>
      <c r="W27" s="257"/>
      <c r="X27" s="257"/>
      <c r="Y27" s="257"/>
      <c r="Z27" s="257"/>
      <c r="AA27" s="257"/>
      <c r="AB27" s="257"/>
      <c r="AC27" s="257"/>
      <c r="AD27" s="257"/>
      <c r="AE27" s="257"/>
      <c r="AF27" s="257"/>
      <c r="AG27" s="257"/>
      <c r="AH27" s="257"/>
      <c r="AI27" s="258"/>
      <c r="AJ27" s="238"/>
      <c r="AK27" s="239"/>
      <c r="AL27" s="239"/>
      <c r="AM27" s="239"/>
      <c r="AN27" s="239"/>
      <c r="AO27" s="239"/>
      <c r="AP27" s="239"/>
      <c r="AQ27" s="239"/>
      <c r="AR27" s="239"/>
      <c r="AS27" s="239"/>
      <c r="AT27" s="239"/>
      <c r="AU27" s="239"/>
      <c r="AV27" s="239"/>
      <c r="AW27" s="239"/>
      <c r="AX27" s="239"/>
      <c r="AY27" s="239"/>
      <c r="AZ27" s="240"/>
    </row>
    <row r="28" spans="1:52" ht="18" customHeight="1">
      <c r="A28" s="106"/>
      <c r="B28" s="106"/>
      <c r="C28" s="106"/>
      <c r="D28" s="266"/>
      <c r="E28" s="267"/>
      <c r="F28" s="267"/>
      <c r="G28" s="267"/>
      <c r="H28" s="267"/>
      <c r="I28" s="267"/>
      <c r="J28" s="267"/>
      <c r="K28" s="267"/>
      <c r="L28" s="267"/>
      <c r="M28" s="267"/>
      <c r="N28" s="267"/>
      <c r="O28" s="267"/>
      <c r="P28" s="267"/>
      <c r="Q28" s="267"/>
      <c r="R28" s="268"/>
      <c r="S28" s="112"/>
      <c r="T28" s="106"/>
      <c r="U28" s="106"/>
      <c r="V28" s="106"/>
      <c r="W28" s="106"/>
      <c r="X28" s="106"/>
      <c r="Y28" s="106"/>
      <c r="Z28" s="106"/>
      <c r="AA28" s="106"/>
      <c r="AB28" s="106"/>
      <c r="AC28" s="106"/>
      <c r="AD28" s="106"/>
      <c r="AE28" s="106"/>
      <c r="AF28" s="106"/>
      <c r="AG28" s="106"/>
      <c r="AH28" s="106"/>
      <c r="AI28" s="113"/>
      <c r="AJ28" s="238"/>
      <c r="AK28" s="239"/>
      <c r="AL28" s="239"/>
      <c r="AM28" s="239"/>
      <c r="AN28" s="239"/>
      <c r="AO28" s="239"/>
      <c r="AP28" s="239"/>
      <c r="AQ28" s="239"/>
      <c r="AR28" s="239"/>
      <c r="AS28" s="239"/>
      <c r="AT28" s="239"/>
      <c r="AU28" s="239"/>
      <c r="AV28" s="239"/>
      <c r="AW28" s="239"/>
      <c r="AX28" s="239"/>
      <c r="AY28" s="239"/>
      <c r="AZ28" s="240"/>
    </row>
    <row r="29" spans="1:52" ht="18" customHeight="1">
      <c r="A29" s="106"/>
      <c r="B29" s="106"/>
      <c r="C29" s="106"/>
      <c r="D29" s="112"/>
      <c r="E29" s="106"/>
      <c r="F29" s="106"/>
      <c r="G29" s="106"/>
      <c r="H29" s="106"/>
      <c r="I29" s="106"/>
      <c r="J29" s="106"/>
      <c r="K29" s="106"/>
      <c r="L29" s="106"/>
      <c r="M29" s="106"/>
      <c r="N29" s="106"/>
      <c r="O29" s="106"/>
      <c r="P29" s="106"/>
      <c r="Q29" s="106"/>
      <c r="R29" s="113"/>
      <c r="S29" s="112"/>
      <c r="T29" s="106"/>
      <c r="U29" s="106"/>
      <c r="V29" s="106"/>
      <c r="W29" s="106"/>
      <c r="X29" s="106"/>
      <c r="Y29" s="106"/>
      <c r="Z29" s="106"/>
      <c r="AA29" s="106"/>
      <c r="AB29" s="106"/>
      <c r="AC29" s="106"/>
      <c r="AD29" s="106"/>
      <c r="AE29" s="106"/>
      <c r="AF29" s="106"/>
      <c r="AG29" s="106"/>
      <c r="AH29" s="106"/>
      <c r="AI29" s="113"/>
      <c r="AJ29" s="238"/>
      <c r="AK29" s="239"/>
      <c r="AL29" s="239"/>
      <c r="AM29" s="239"/>
      <c r="AN29" s="239"/>
      <c r="AO29" s="239"/>
      <c r="AP29" s="239"/>
      <c r="AQ29" s="239"/>
      <c r="AR29" s="239"/>
      <c r="AS29" s="239"/>
      <c r="AT29" s="239"/>
      <c r="AU29" s="239"/>
      <c r="AV29" s="239"/>
      <c r="AW29" s="239"/>
      <c r="AX29" s="239"/>
      <c r="AY29" s="239"/>
      <c r="AZ29" s="240"/>
    </row>
    <row r="30" spans="1:52" ht="18" customHeight="1">
      <c r="A30" s="106"/>
      <c r="B30" s="106"/>
      <c r="C30" s="106"/>
      <c r="D30" s="266"/>
      <c r="E30" s="267"/>
      <c r="F30" s="267"/>
      <c r="G30" s="267"/>
      <c r="H30" s="267"/>
      <c r="I30" s="267"/>
      <c r="J30" s="267"/>
      <c r="K30" s="267"/>
      <c r="L30" s="267"/>
      <c r="M30" s="267"/>
      <c r="N30" s="267"/>
      <c r="O30" s="267"/>
      <c r="P30" s="267"/>
      <c r="Q30" s="267"/>
      <c r="R30" s="268"/>
      <c r="S30" s="244"/>
      <c r="T30" s="245"/>
      <c r="U30" s="245"/>
      <c r="V30" s="245"/>
      <c r="W30" s="245"/>
      <c r="X30" s="245"/>
      <c r="Y30" s="245"/>
      <c r="Z30" s="245"/>
      <c r="AA30" s="245"/>
      <c r="AB30" s="245"/>
      <c r="AC30" s="245"/>
      <c r="AD30" s="245"/>
      <c r="AE30" s="245"/>
      <c r="AF30" s="245"/>
      <c r="AG30" s="245"/>
      <c r="AH30" s="245"/>
      <c r="AI30" s="246"/>
      <c r="AJ30" s="238"/>
      <c r="AK30" s="239"/>
      <c r="AL30" s="239"/>
      <c r="AM30" s="239"/>
      <c r="AN30" s="239"/>
      <c r="AO30" s="239"/>
      <c r="AP30" s="239"/>
      <c r="AQ30" s="239"/>
      <c r="AR30" s="239"/>
      <c r="AS30" s="239"/>
      <c r="AT30" s="239"/>
      <c r="AU30" s="239"/>
      <c r="AV30" s="239"/>
      <c r="AW30" s="239"/>
      <c r="AX30" s="239"/>
      <c r="AY30" s="239"/>
      <c r="AZ30" s="240"/>
    </row>
    <row r="31" spans="1:52" ht="18" customHeight="1">
      <c r="A31" s="106"/>
      <c r="B31" s="106"/>
      <c r="C31" s="106"/>
      <c r="D31" s="117"/>
      <c r="E31" s="118"/>
      <c r="F31" s="106"/>
      <c r="G31" s="106"/>
      <c r="H31" s="106"/>
      <c r="I31" s="106"/>
      <c r="J31" s="106"/>
      <c r="K31" s="106"/>
      <c r="L31" s="106"/>
      <c r="M31" s="106"/>
      <c r="N31" s="106"/>
      <c r="O31" s="106"/>
      <c r="P31" s="106"/>
      <c r="Q31" s="106"/>
      <c r="R31" s="113"/>
      <c r="S31" s="112"/>
      <c r="T31" s="106"/>
      <c r="U31" s="106"/>
      <c r="V31" s="106"/>
      <c r="W31" s="106"/>
      <c r="X31" s="106"/>
      <c r="Y31" s="106"/>
      <c r="Z31" s="106"/>
      <c r="AA31" s="106"/>
      <c r="AB31" s="106"/>
      <c r="AC31" s="106"/>
      <c r="AD31" s="106"/>
      <c r="AE31" s="106"/>
      <c r="AF31" s="106"/>
      <c r="AG31" s="106"/>
      <c r="AH31" s="106"/>
      <c r="AI31" s="113"/>
      <c r="AJ31" s="241"/>
      <c r="AK31" s="242"/>
      <c r="AL31" s="242"/>
      <c r="AM31" s="242"/>
      <c r="AN31" s="242"/>
      <c r="AO31" s="242"/>
      <c r="AP31" s="242"/>
      <c r="AQ31" s="242"/>
      <c r="AR31" s="242"/>
      <c r="AS31" s="242"/>
      <c r="AT31" s="242"/>
      <c r="AU31" s="242"/>
      <c r="AV31" s="242"/>
      <c r="AW31" s="242"/>
      <c r="AX31" s="242"/>
      <c r="AY31" s="242"/>
      <c r="AZ31" s="243"/>
    </row>
    <row r="32" spans="1:52" ht="18" customHeight="1">
      <c r="A32" s="106"/>
      <c r="D32" s="247" t="s">
        <v>21</v>
      </c>
      <c r="E32" s="248"/>
      <c r="F32" s="248"/>
      <c r="G32" s="248"/>
      <c r="H32" s="248"/>
      <c r="I32" s="248"/>
      <c r="J32" s="248"/>
      <c r="K32" s="248"/>
      <c r="L32" s="248"/>
      <c r="M32" s="248"/>
      <c r="N32" s="248"/>
      <c r="O32" s="248"/>
      <c r="P32" s="248"/>
      <c r="Q32" s="248"/>
      <c r="R32" s="249"/>
      <c r="S32" s="250">
        <f>SUM(S24,S27,S30)</f>
        <v>300000</v>
      </c>
      <c r="T32" s="251"/>
      <c r="U32" s="251"/>
      <c r="V32" s="251"/>
      <c r="W32" s="251"/>
      <c r="X32" s="251"/>
      <c r="Y32" s="251"/>
      <c r="Z32" s="251"/>
      <c r="AA32" s="251"/>
      <c r="AB32" s="251"/>
      <c r="AC32" s="251"/>
      <c r="AD32" s="251"/>
      <c r="AE32" s="251"/>
      <c r="AF32" s="251"/>
      <c r="AG32" s="251"/>
      <c r="AH32" s="251"/>
      <c r="AI32" s="252"/>
      <c r="AJ32" s="114"/>
      <c r="AK32" s="115"/>
      <c r="AL32" s="115"/>
      <c r="AM32" s="115"/>
      <c r="AN32" s="115"/>
      <c r="AO32" s="115"/>
      <c r="AP32" s="115"/>
      <c r="AQ32" s="115"/>
      <c r="AR32" s="115"/>
      <c r="AS32" s="115"/>
      <c r="AT32" s="115"/>
      <c r="AU32" s="115"/>
      <c r="AV32" s="115"/>
      <c r="AW32" s="115"/>
      <c r="AX32" s="115"/>
      <c r="AY32" s="115"/>
      <c r="AZ32" s="116"/>
    </row>
    <row r="33" spans="1:52" ht="18" customHeight="1">
      <c r="A33" s="106"/>
      <c r="B33" s="106"/>
      <c r="C33" s="106"/>
      <c r="D33" s="106"/>
      <c r="E33" s="106"/>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row>
    <row r="34" spans="1:52" ht="18" customHeight="1">
      <c r="A34" s="106"/>
      <c r="B34" s="106"/>
      <c r="C34" s="106"/>
      <c r="D34" s="106"/>
      <c r="E34" s="106"/>
      <c r="F34" s="106"/>
      <c r="G34" s="106"/>
      <c r="H34" s="106"/>
      <c r="I34" s="106"/>
      <c r="J34" s="106"/>
      <c r="K34" s="106"/>
      <c r="L34" s="106"/>
      <c r="M34" s="106"/>
      <c r="N34" s="106"/>
      <c r="O34" s="106"/>
      <c r="P34" s="106"/>
      <c r="Q34" s="106"/>
      <c r="R34" s="106"/>
      <c r="S34" s="106"/>
      <c r="T34" s="106"/>
      <c r="U34" s="106"/>
      <c r="V34" s="106"/>
      <c r="W34" s="106"/>
      <c r="X34" s="106"/>
      <c r="Y34" s="106"/>
      <c r="Z34" s="106"/>
      <c r="AA34" s="106"/>
      <c r="AB34" s="106"/>
      <c r="AC34" s="106"/>
      <c r="AD34" s="106"/>
      <c r="AE34" s="106"/>
      <c r="AF34" s="106"/>
      <c r="AG34" s="106"/>
      <c r="AH34" s="106"/>
      <c r="AI34" s="106"/>
      <c r="AJ34" s="106"/>
      <c r="AK34" s="106"/>
      <c r="AL34" s="106"/>
      <c r="AM34" s="106"/>
      <c r="AN34" s="106"/>
      <c r="AO34" s="106"/>
      <c r="AP34" s="106"/>
      <c r="AQ34" s="106"/>
      <c r="AR34" s="106"/>
      <c r="AS34" s="106"/>
      <c r="AT34" s="106"/>
      <c r="AU34" s="106"/>
      <c r="AV34" s="106"/>
      <c r="AW34" s="106"/>
      <c r="AX34" s="106"/>
      <c r="AY34" s="106"/>
      <c r="AZ34" s="106"/>
    </row>
    <row r="35" spans="1:52" ht="18" customHeight="1">
      <c r="A35" s="106"/>
      <c r="B35" s="106" t="s">
        <v>23</v>
      </c>
      <c r="C35" s="106" t="s">
        <v>24</v>
      </c>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row>
    <row r="36" spans="1:52" ht="18" customHeight="1">
      <c r="A36" s="106"/>
      <c r="B36" s="106"/>
      <c r="C36" s="106"/>
      <c r="D36" s="106"/>
      <c r="E36" s="106"/>
      <c r="F36" s="106"/>
      <c r="G36" s="106"/>
      <c r="H36" s="106"/>
      <c r="I36" s="106"/>
      <c r="J36" s="106"/>
      <c r="K36" s="106"/>
      <c r="L36" s="106"/>
      <c r="M36" s="106"/>
      <c r="N36" s="106"/>
      <c r="O36" s="106"/>
      <c r="P36" s="106"/>
      <c r="Q36" s="106"/>
      <c r="R36" s="106"/>
      <c r="S36" s="106"/>
      <c r="T36" s="106"/>
      <c r="U36" s="106"/>
      <c r="V36" s="106"/>
      <c r="W36" s="106"/>
      <c r="X36" s="106"/>
      <c r="Y36" s="106"/>
      <c r="Z36" s="106"/>
      <c r="AA36" s="106"/>
      <c r="AB36" s="106"/>
      <c r="AC36" s="106"/>
      <c r="AD36" s="106"/>
      <c r="AE36" s="106"/>
      <c r="AF36" s="106"/>
      <c r="AG36" s="106"/>
      <c r="AH36" s="106"/>
      <c r="AI36" s="106"/>
      <c r="AJ36" s="106"/>
      <c r="AK36" s="106"/>
      <c r="AL36" s="106"/>
      <c r="AM36" s="106"/>
      <c r="AN36" s="106"/>
      <c r="AO36" s="106"/>
      <c r="AP36" s="106"/>
      <c r="AQ36" s="106"/>
      <c r="AR36" s="106"/>
      <c r="AS36" s="106"/>
      <c r="AT36" s="106"/>
      <c r="AU36" s="106"/>
      <c r="AV36" s="106"/>
      <c r="AW36" s="106"/>
      <c r="AX36" s="106"/>
      <c r="AY36" s="106"/>
      <c r="AZ36" s="106"/>
    </row>
    <row r="37" spans="1:52" ht="18" customHeight="1">
      <c r="A37" s="106"/>
      <c r="B37" s="106"/>
      <c r="C37" s="269" t="str">
        <f>IF('第３号様式(実績報告)'!Y2="令和　　　年　　　月　　　日","令和　　　年　　　月　　　日",'第３号様式(実績報告)'!Y2)</f>
        <v>令和　７年　１１月　１日</v>
      </c>
      <c r="D37" s="269"/>
      <c r="E37" s="269"/>
      <c r="F37" s="269"/>
      <c r="G37" s="269"/>
      <c r="H37" s="269"/>
      <c r="I37" s="269"/>
      <c r="J37" s="269"/>
      <c r="K37" s="269"/>
      <c r="L37" s="269"/>
      <c r="M37" s="269"/>
      <c r="N37" s="269"/>
      <c r="O37" s="269"/>
      <c r="P37" s="269"/>
      <c r="Q37" s="269"/>
      <c r="R37" s="269"/>
      <c r="S37" s="269"/>
      <c r="T37" s="269"/>
      <c r="U37" s="269"/>
      <c r="V37" s="269"/>
      <c r="W37" s="269"/>
      <c r="X37" s="269"/>
      <c r="Y37" s="106"/>
      <c r="Z37" s="106"/>
      <c r="AA37" s="106"/>
      <c r="AB37" s="106"/>
      <c r="AC37" s="106"/>
      <c r="AD37" s="106"/>
      <c r="AE37" s="106"/>
      <c r="AF37" s="106"/>
      <c r="AG37" s="106"/>
      <c r="AH37" s="106"/>
      <c r="AI37" s="106"/>
      <c r="AJ37" s="106"/>
      <c r="AK37" s="106"/>
      <c r="AL37" s="106"/>
      <c r="AM37" s="106"/>
      <c r="AN37" s="106"/>
      <c r="AO37" s="106"/>
      <c r="AP37" s="106"/>
      <c r="AQ37" s="106"/>
      <c r="AR37" s="106"/>
      <c r="AS37" s="106"/>
      <c r="AT37" s="106"/>
      <c r="AU37" s="106"/>
      <c r="AV37" s="106"/>
      <c r="AW37" s="106"/>
      <c r="AX37" s="106"/>
      <c r="AY37" s="106"/>
      <c r="AZ37" s="106"/>
    </row>
    <row r="38" spans="1:52" ht="18" customHeight="1">
      <c r="A38" s="106"/>
      <c r="B38" s="106"/>
      <c r="C38" s="106"/>
      <c r="D38" s="106"/>
      <c r="E38" s="106"/>
      <c r="F38" s="106"/>
      <c r="G38" s="106"/>
      <c r="H38" s="106"/>
      <c r="I38" s="106"/>
      <c r="J38" s="106"/>
      <c r="K38" s="106"/>
      <c r="L38" s="106"/>
      <c r="M38" s="106"/>
      <c r="N38" s="106"/>
      <c r="O38" s="106"/>
      <c r="P38" s="106"/>
      <c r="Q38" s="106"/>
      <c r="R38" s="106"/>
      <c r="S38" s="106"/>
      <c r="T38" s="106"/>
      <c r="U38" s="106"/>
      <c r="V38" s="106"/>
      <c r="W38" s="106"/>
      <c r="X38" s="106"/>
      <c r="Y38" s="106"/>
      <c r="Z38" s="106"/>
      <c r="AA38" s="106"/>
      <c r="AB38" s="106"/>
      <c r="AC38" s="106"/>
      <c r="AD38" s="106"/>
      <c r="AE38" s="106"/>
      <c r="AF38" s="106"/>
      <c r="AG38" s="106"/>
      <c r="AH38" s="106"/>
      <c r="AI38" s="106"/>
      <c r="AJ38" s="106"/>
      <c r="AK38" s="106"/>
      <c r="AL38" s="106"/>
      <c r="AM38" s="106"/>
      <c r="AN38" s="106"/>
      <c r="AO38" s="106"/>
      <c r="AP38" s="106"/>
      <c r="AQ38" s="106"/>
      <c r="AR38" s="106"/>
      <c r="AS38" s="106"/>
      <c r="AT38" s="106"/>
      <c r="AU38" s="106"/>
      <c r="AV38" s="106"/>
      <c r="AW38" s="106"/>
      <c r="AX38" s="106"/>
      <c r="AY38" s="106"/>
      <c r="AZ38" s="106"/>
    </row>
    <row r="39" spans="1:52" ht="18" customHeight="1">
      <c r="A39" s="106"/>
      <c r="B39" s="106"/>
      <c r="C39" s="264" t="s">
        <v>2</v>
      </c>
      <c r="D39" s="264"/>
      <c r="E39" s="264"/>
      <c r="F39" s="264"/>
      <c r="G39" s="264"/>
      <c r="H39" s="264"/>
      <c r="I39" s="264"/>
      <c r="J39" s="264"/>
      <c r="K39" s="264"/>
      <c r="L39" s="263" t="str">
        <f>IF(基本情報シート!B8="","",基本情報シート!B8)</f>
        <v>社会福祉法人とうきょうのかい</v>
      </c>
      <c r="M39" s="263"/>
      <c r="N39" s="263"/>
      <c r="O39" s="263"/>
      <c r="P39" s="263"/>
      <c r="Q39" s="263"/>
      <c r="R39" s="263"/>
      <c r="S39" s="263"/>
      <c r="T39" s="263"/>
      <c r="U39" s="263"/>
      <c r="V39" s="263"/>
      <c r="W39" s="263"/>
      <c r="X39" s="263"/>
      <c r="Y39" s="263"/>
      <c r="Z39" s="263"/>
      <c r="AA39" s="263"/>
      <c r="AB39" s="263"/>
      <c r="AC39" s="263"/>
      <c r="AD39" s="263"/>
      <c r="AE39" s="263"/>
      <c r="AF39" s="263"/>
      <c r="AG39" s="263"/>
      <c r="AH39" s="263"/>
      <c r="AI39" s="263"/>
      <c r="AJ39" s="263"/>
      <c r="AK39" s="263"/>
      <c r="AL39" s="263"/>
      <c r="AM39" s="263"/>
      <c r="AN39" s="263"/>
      <c r="AO39" s="263"/>
      <c r="AP39" s="263"/>
      <c r="AQ39" s="263"/>
      <c r="AR39" s="263"/>
      <c r="AS39" s="263"/>
      <c r="AT39" s="263"/>
      <c r="AU39" s="263"/>
      <c r="AV39" s="263"/>
      <c r="AW39" s="263"/>
      <c r="AX39" s="263"/>
      <c r="AY39" s="263"/>
      <c r="AZ39" s="263"/>
    </row>
    <row r="40" spans="1:52" ht="18" customHeight="1">
      <c r="A40" s="106"/>
      <c r="B40" s="106"/>
      <c r="C40" s="106"/>
      <c r="D40" s="106"/>
      <c r="F40" s="106"/>
      <c r="G40" s="106"/>
      <c r="H40" s="106"/>
      <c r="I40" s="106"/>
      <c r="J40" s="106"/>
      <c r="K40" s="106"/>
      <c r="L40" s="106"/>
      <c r="M40" s="106"/>
      <c r="N40" s="106"/>
      <c r="O40" s="106"/>
      <c r="P40" s="106"/>
      <c r="Q40" s="106"/>
      <c r="R40" s="106"/>
      <c r="S40" s="106"/>
      <c r="T40" s="106"/>
      <c r="U40" s="106"/>
      <c r="V40" s="106"/>
      <c r="W40" s="106"/>
      <c r="X40" s="106"/>
      <c r="Y40" s="106"/>
      <c r="Z40" s="106"/>
      <c r="AA40" s="106"/>
      <c r="AB40" s="106"/>
      <c r="AC40" s="106"/>
      <c r="AD40" s="108"/>
      <c r="AE40" s="108"/>
      <c r="AF40" s="108"/>
      <c r="AG40" s="108"/>
      <c r="AH40" s="108"/>
      <c r="AI40" s="108"/>
      <c r="AJ40" s="108"/>
      <c r="AK40" s="108"/>
      <c r="AL40" s="108"/>
      <c r="AM40" s="108"/>
      <c r="AO40" s="108"/>
      <c r="AP40" s="108"/>
      <c r="AQ40" s="108"/>
      <c r="AR40" s="108"/>
      <c r="AS40" s="108"/>
    </row>
    <row r="41" spans="1:52" ht="18" customHeight="1">
      <c r="A41" s="106"/>
      <c r="B41" s="106"/>
      <c r="C41" s="265" t="s">
        <v>42</v>
      </c>
      <c r="D41" s="265"/>
      <c r="E41" s="265"/>
      <c r="F41" s="265"/>
      <c r="G41" s="265"/>
      <c r="H41" s="265"/>
      <c r="I41" s="265"/>
      <c r="J41" s="265"/>
      <c r="K41" s="265"/>
      <c r="L41" s="263" t="str">
        <f>IF(基本情報シート!B11="","",基本情報シート!B9&amp;"　"&amp;基本情報シート!B10)</f>
        <v>代表理事　東京　はなこ</v>
      </c>
      <c r="M41" s="263"/>
      <c r="N41" s="263"/>
      <c r="O41" s="263"/>
      <c r="P41" s="263"/>
      <c r="Q41" s="263"/>
      <c r="R41" s="263"/>
      <c r="S41" s="263"/>
      <c r="T41" s="263"/>
      <c r="U41" s="263"/>
      <c r="V41" s="263"/>
      <c r="W41" s="263"/>
      <c r="X41" s="263"/>
      <c r="Y41" s="263"/>
      <c r="Z41" s="263"/>
      <c r="AA41" s="263"/>
      <c r="AB41" s="263"/>
      <c r="AC41" s="263"/>
      <c r="AD41" s="263"/>
      <c r="AE41" s="263"/>
      <c r="AF41" s="263"/>
      <c r="AG41" s="263"/>
      <c r="AH41" s="263"/>
      <c r="AI41" s="263"/>
      <c r="AJ41" s="263"/>
      <c r="AK41" s="263"/>
      <c r="AL41" s="263"/>
      <c r="AM41" s="263"/>
      <c r="AN41" s="263"/>
      <c r="AO41" s="263"/>
      <c r="AP41" s="263"/>
      <c r="AQ41" s="106"/>
      <c r="AR41" s="106"/>
      <c r="AS41" s="106"/>
      <c r="AT41" s="106"/>
      <c r="AU41" s="106"/>
      <c r="AV41" s="106"/>
      <c r="AW41" s="106"/>
      <c r="AX41" s="106"/>
      <c r="AY41" s="106"/>
      <c r="AZ41" s="106"/>
    </row>
    <row r="42" spans="1:52" ht="18" customHeight="1">
      <c r="A42" s="106"/>
      <c r="B42" s="106"/>
      <c r="C42" s="106"/>
      <c r="D42" s="106"/>
      <c r="E42" s="106"/>
      <c r="F42" s="106"/>
      <c r="G42" s="106"/>
      <c r="H42" s="106"/>
      <c r="I42" s="106"/>
      <c r="J42" s="106"/>
      <c r="K42" s="106"/>
      <c r="L42" s="106"/>
      <c r="M42" s="106"/>
      <c r="N42" s="106"/>
      <c r="O42" s="106"/>
      <c r="P42" s="106"/>
      <c r="Q42" s="106"/>
      <c r="R42" s="106"/>
      <c r="S42" s="106"/>
      <c r="T42" s="106"/>
      <c r="U42" s="106"/>
      <c r="V42" s="106"/>
      <c r="W42" s="106"/>
      <c r="X42" s="106"/>
      <c r="Y42" s="106"/>
      <c r="Z42" s="106"/>
      <c r="AA42" s="106"/>
      <c r="AB42" s="106"/>
      <c r="AC42" s="106"/>
      <c r="AD42" s="106"/>
      <c r="AE42" s="106"/>
      <c r="AF42" s="106"/>
      <c r="AG42" s="106"/>
      <c r="AH42" s="106"/>
      <c r="AI42" s="106"/>
      <c r="AJ42" s="106"/>
      <c r="AK42" s="106"/>
      <c r="AL42" s="106"/>
      <c r="AM42" s="106"/>
      <c r="AN42" s="106"/>
      <c r="AO42" s="106"/>
      <c r="AP42" s="106"/>
      <c r="AQ42" s="106"/>
      <c r="AR42" s="106"/>
      <c r="AS42" s="106"/>
      <c r="AT42" s="106"/>
      <c r="AU42" s="106"/>
      <c r="AV42" s="106"/>
      <c r="AW42" s="106"/>
      <c r="AX42" s="106"/>
      <c r="AY42" s="106"/>
      <c r="AZ42" s="106"/>
    </row>
    <row r="43" spans="1:52">
      <c r="A43" s="106"/>
      <c r="B43" s="106"/>
      <c r="C43" s="106"/>
      <c r="D43" s="106"/>
      <c r="E43" s="106"/>
      <c r="F43" s="106"/>
      <c r="G43" s="106"/>
      <c r="H43" s="106"/>
      <c r="I43" s="106"/>
      <c r="J43" s="106"/>
      <c r="K43" s="106"/>
      <c r="L43" s="106"/>
      <c r="M43" s="106"/>
      <c r="N43" s="106"/>
      <c r="O43" s="106"/>
      <c r="P43" s="106"/>
      <c r="Q43" s="106"/>
      <c r="R43" s="106"/>
      <c r="S43" s="106"/>
      <c r="T43" s="106"/>
      <c r="U43" s="106"/>
      <c r="V43" s="106"/>
      <c r="W43" s="106"/>
      <c r="X43" s="106"/>
      <c r="Y43" s="106"/>
      <c r="Z43" s="106"/>
      <c r="AA43" s="106"/>
      <c r="AB43" s="106"/>
      <c r="AC43" s="106"/>
      <c r="AD43" s="106"/>
      <c r="AE43" s="106"/>
      <c r="AF43" s="106"/>
      <c r="AG43" s="106"/>
      <c r="AH43" s="106"/>
      <c r="AI43" s="106"/>
      <c r="AJ43" s="106"/>
      <c r="AK43" s="106"/>
      <c r="AL43" s="106"/>
      <c r="AN43" s="106"/>
      <c r="AO43" s="106"/>
      <c r="AP43" s="106"/>
      <c r="AQ43" s="106"/>
      <c r="AR43" s="106"/>
      <c r="AS43" s="106"/>
      <c r="AT43" s="106"/>
      <c r="AU43" s="106"/>
      <c r="AV43" s="106"/>
      <c r="AW43" s="106"/>
      <c r="AX43" s="106"/>
      <c r="AY43" s="106"/>
      <c r="AZ43" s="106"/>
    </row>
    <row r="44" spans="1:52">
      <c r="A44" s="106"/>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c r="AK44" s="106"/>
      <c r="AL44" s="106"/>
      <c r="AM44" s="106"/>
      <c r="AN44" s="106"/>
      <c r="AO44" s="106"/>
      <c r="AP44" s="106"/>
      <c r="AQ44" s="106"/>
      <c r="AR44" s="106"/>
      <c r="AS44" s="106"/>
      <c r="AT44" s="106"/>
      <c r="AU44" s="106"/>
      <c r="AV44" s="106"/>
      <c r="AW44" s="106"/>
      <c r="AX44" s="106"/>
      <c r="AY44" s="106"/>
      <c r="AZ44" s="106"/>
    </row>
    <row r="45" spans="1:52">
      <c r="A45" s="106"/>
      <c r="B45" s="106"/>
      <c r="C45" s="106"/>
      <c r="D45" s="106"/>
      <c r="E45" s="106"/>
      <c r="F45" s="106"/>
      <c r="G45" s="106"/>
      <c r="H45" s="106"/>
      <c r="I45" s="106"/>
      <c r="J45" s="106"/>
      <c r="K45" s="106"/>
      <c r="L45" s="106"/>
      <c r="M45" s="106"/>
      <c r="N45" s="106"/>
      <c r="O45" s="106"/>
      <c r="P45" s="106"/>
      <c r="Q45" s="106"/>
      <c r="R45" s="106"/>
      <c r="S45" s="106"/>
      <c r="T45" s="106"/>
      <c r="U45" s="106"/>
      <c r="V45" s="106"/>
      <c r="W45" s="106"/>
      <c r="X45" s="106"/>
      <c r="Y45" s="106"/>
      <c r="Z45" s="106"/>
      <c r="AA45" s="106"/>
      <c r="AB45" s="106"/>
      <c r="AC45" s="106"/>
      <c r="AD45" s="106"/>
      <c r="AE45" s="106"/>
      <c r="AF45" s="106"/>
      <c r="AG45" s="106"/>
      <c r="AH45" s="106"/>
      <c r="AI45" s="106"/>
      <c r="AJ45" s="106"/>
      <c r="AK45" s="106"/>
      <c r="AL45" s="106"/>
      <c r="AM45" s="106"/>
      <c r="AN45" s="106"/>
      <c r="AO45" s="106"/>
      <c r="AP45" s="106"/>
      <c r="AQ45" s="106"/>
      <c r="AR45" s="106"/>
      <c r="AS45" s="106"/>
      <c r="AT45" s="106"/>
      <c r="AU45" s="106"/>
      <c r="AV45" s="106"/>
      <c r="AW45" s="106"/>
      <c r="AX45" s="106"/>
      <c r="AY45" s="106"/>
      <c r="AZ45" s="106"/>
    </row>
    <row r="46" spans="1:52">
      <c r="A46" s="106"/>
      <c r="B46" s="106"/>
      <c r="C46" s="106"/>
      <c r="D46" s="106"/>
      <c r="E46" s="106"/>
      <c r="F46" s="106"/>
      <c r="G46" s="106"/>
      <c r="H46" s="106"/>
      <c r="I46" s="106"/>
      <c r="J46" s="106"/>
      <c r="K46" s="106"/>
      <c r="L46" s="106"/>
      <c r="M46" s="106"/>
      <c r="N46" s="106"/>
      <c r="O46" s="106"/>
      <c r="P46" s="106"/>
      <c r="Q46" s="106"/>
      <c r="R46" s="106"/>
      <c r="S46" s="106"/>
      <c r="T46" s="106"/>
      <c r="U46" s="106"/>
      <c r="V46" s="106"/>
      <c r="W46" s="106"/>
      <c r="X46" s="106"/>
      <c r="Y46" s="106"/>
      <c r="Z46" s="106"/>
      <c r="AA46" s="106"/>
      <c r="AB46" s="106"/>
      <c r="AC46" s="106"/>
      <c r="AD46" s="106"/>
      <c r="AE46" s="106"/>
      <c r="AF46" s="106"/>
      <c r="AG46" s="106"/>
      <c r="AH46" s="106"/>
      <c r="AI46" s="106"/>
      <c r="AJ46" s="106"/>
      <c r="AK46" s="106"/>
      <c r="AL46" s="106"/>
      <c r="AM46" s="106"/>
      <c r="AN46" s="106"/>
      <c r="AO46" s="106"/>
      <c r="AP46" s="106"/>
      <c r="AQ46" s="106"/>
      <c r="AR46" s="106"/>
      <c r="AS46" s="106"/>
      <c r="AT46" s="106"/>
      <c r="AU46" s="106"/>
      <c r="AV46" s="106"/>
      <c r="AW46" s="106"/>
      <c r="AX46" s="106"/>
      <c r="AY46" s="106"/>
      <c r="AZ46" s="106"/>
    </row>
    <row r="47" spans="1:52">
      <c r="A47" s="106"/>
      <c r="B47" s="106"/>
      <c r="C47" s="106"/>
      <c r="D47" s="106"/>
      <c r="E47" s="106"/>
      <c r="F47" s="106"/>
      <c r="G47" s="106"/>
      <c r="H47" s="106"/>
      <c r="I47" s="106"/>
      <c r="J47" s="106"/>
      <c r="K47" s="106"/>
      <c r="L47" s="106"/>
      <c r="M47" s="106"/>
      <c r="N47" s="106"/>
      <c r="O47" s="106"/>
      <c r="P47" s="106"/>
      <c r="Q47" s="106"/>
      <c r="R47" s="106"/>
      <c r="S47" s="106"/>
      <c r="T47" s="106"/>
      <c r="U47" s="106"/>
      <c r="V47" s="106"/>
      <c r="W47" s="106"/>
      <c r="X47" s="106"/>
      <c r="Y47" s="106"/>
      <c r="Z47" s="106"/>
      <c r="AA47" s="106"/>
      <c r="AB47" s="106"/>
      <c r="AC47" s="106"/>
      <c r="AD47" s="106"/>
      <c r="AE47" s="106"/>
      <c r="AF47" s="106"/>
      <c r="AG47" s="106"/>
      <c r="AH47" s="106"/>
      <c r="AI47" s="106"/>
      <c r="AJ47" s="106"/>
      <c r="AK47" s="106"/>
      <c r="AL47" s="106"/>
      <c r="AM47" s="106"/>
      <c r="AN47" s="106"/>
      <c r="AO47" s="106"/>
      <c r="AP47" s="106"/>
      <c r="AQ47" s="106"/>
      <c r="AR47" s="106"/>
      <c r="AS47" s="106"/>
      <c r="AT47" s="106"/>
      <c r="AU47" s="106"/>
      <c r="AV47" s="106"/>
      <c r="AW47" s="106"/>
      <c r="AX47" s="106"/>
      <c r="AY47" s="106"/>
      <c r="AZ47" s="106"/>
    </row>
    <row r="48" spans="1:52">
      <c r="A48" s="106"/>
      <c r="B48" s="106"/>
      <c r="C48" s="106"/>
      <c r="D48" s="106"/>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06"/>
      <c r="AI48" s="106"/>
      <c r="AJ48" s="106"/>
      <c r="AK48" s="106"/>
      <c r="AL48" s="106"/>
      <c r="AM48" s="106"/>
      <c r="AN48" s="106"/>
      <c r="AO48" s="106"/>
      <c r="AP48" s="106"/>
      <c r="AQ48" s="106"/>
      <c r="AR48" s="106"/>
      <c r="AS48" s="106"/>
      <c r="AT48" s="106"/>
      <c r="AU48" s="106"/>
      <c r="AV48" s="106"/>
      <c r="AW48" s="106"/>
      <c r="AX48" s="106"/>
      <c r="AY48" s="106"/>
      <c r="AZ48" s="106"/>
    </row>
    <row r="49" spans="1:52">
      <c r="A49" s="106"/>
      <c r="B49" s="106"/>
      <c r="C49" s="106"/>
      <c r="D49" s="106"/>
      <c r="E49" s="106"/>
      <c r="F49" s="106"/>
      <c r="G49" s="106"/>
      <c r="H49" s="106"/>
      <c r="I49" s="106"/>
      <c r="J49" s="106"/>
      <c r="K49" s="106"/>
      <c r="L49" s="106"/>
      <c r="M49" s="106"/>
      <c r="N49" s="106"/>
      <c r="O49" s="106"/>
      <c r="P49" s="106"/>
      <c r="Q49" s="106"/>
      <c r="R49" s="106"/>
      <c r="S49" s="106"/>
      <c r="T49" s="106"/>
      <c r="U49" s="106"/>
      <c r="V49" s="106"/>
      <c r="W49" s="106"/>
      <c r="X49" s="106"/>
      <c r="Y49" s="106"/>
      <c r="Z49" s="106"/>
      <c r="AA49" s="106"/>
      <c r="AB49" s="106"/>
      <c r="AC49" s="106"/>
      <c r="AD49" s="106"/>
      <c r="AE49" s="106"/>
      <c r="AF49" s="106"/>
      <c r="AG49" s="106"/>
      <c r="AH49" s="106"/>
      <c r="AI49" s="106"/>
      <c r="AJ49" s="106"/>
      <c r="AK49" s="106"/>
      <c r="AL49" s="106"/>
      <c r="AM49" s="106"/>
      <c r="AN49" s="106"/>
      <c r="AO49" s="106"/>
      <c r="AP49" s="106"/>
      <c r="AQ49" s="106"/>
      <c r="AR49" s="106"/>
      <c r="AS49" s="106"/>
      <c r="AT49" s="106"/>
      <c r="AU49" s="106"/>
      <c r="AV49" s="106"/>
      <c r="AW49" s="106"/>
      <c r="AX49" s="106"/>
      <c r="AY49" s="106"/>
      <c r="AZ49" s="106"/>
    </row>
    <row r="50" spans="1:52">
      <c r="A50" s="106"/>
      <c r="B50" s="106"/>
      <c r="C50" s="106"/>
      <c r="D50" s="106"/>
      <c r="E50" s="106"/>
      <c r="F50" s="106"/>
      <c r="G50" s="106"/>
      <c r="H50" s="106"/>
      <c r="I50" s="106"/>
      <c r="J50" s="106"/>
      <c r="K50" s="106"/>
      <c r="L50" s="106"/>
      <c r="M50" s="106"/>
      <c r="N50" s="106"/>
      <c r="O50" s="106"/>
      <c r="P50" s="106"/>
      <c r="Q50" s="106"/>
      <c r="R50" s="106"/>
      <c r="S50" s="106"/>
      <c r="T50" s="106"/>
      <c r="U50" s="106"/>
      <c r="V50" s="106"/>
      <c r="W50" s="106"/>
      <c r="X50" s="106"/>
      <c r="Y50" s="106"/>
      <c r="Z50" s="106"/>
      <c r="AA50" s="106"/>
      <c r="AB50" s="106"/>
      <c r="AC50" s="106"/>
      <c r="AD50" s="106"/>
      <c r="AE50" s="106"/>
      <c r="AF50" s="106"/>
      <c r="AG50" s="106"/>
      <c r="AH50" s="106"/>
      <c r="AI50" s="106"/>
      <c r="AJ50" s="106"/>
      <c r="AK50" s="106"/>
      <c r="AL50" s="106"/>
      <c r="AM50" s="106"/>
      <c r="AN50" s="106"/>
      <c r="AO50" s="106"/>
      <c r="AP50" s="106"/>
      <c r="AQ50" s="106"/>
      <c r="AR50" s="106"/>
      <c r="AS50" s="106"/>
      <c r="AT50" s="106"/>
      <c r="AU50" s="106"/>
      <c r="AV50" s="106"/>
      <c r="AW50" s="106"/>
      <c r="AX50" s="106"/>
      <c r="AY50" s="106"/>
      <c r="AZ50" s="106"/>
    </row>
    <row r="51" spans="1:52">
      <c r="A51" s="106"/>
      <c r="B51" s="106"/>
      <c r="C51" s="106"/>
      <c r="D51" s="106"/>
      <c r="E51" s="106"/>
      <c r="F51" s="106"/>
      <c r="G51" s="106"/>
      <c r="H51" s="106"/>
      <c r="I51" s="106"/>
      <c r="J51" s="106"/>
      <c r="K51" s="106"/>
      <c r="L51" s="106"/>
      <c r="M51" s="106"/>
      <c r="N51" s="106"/>
      <c r="O51" s="106"/>
      <c r="P51" s="106"/>
      <c r="Q51" s="106"/>
      <c r="R51" s="106"/>
      <c r="S51" s="106"/>
      <c r="T51" s="106"/>
      <c r="U51" s="106"/>
      <c r="V51" s="106"/>
      <c r="W51" s="106"/>
      <c r="X51" s="106"/>
      <c r="Y51" s="106"/>
      <c r="Z51" s="106"/>
      <c r="AA51" s="106"/>
      <c r="AB51" s="106"/>
      <c r="AC51" s="106"/>
      <c r="AD51" s="106"/>
      <c r="AE51" s="106"/>
      <c r="AF51" s="106"/>
      <c r="AG51" s="106"/>
      <c r="AH51" s="106"/>
      <c r="AI51" s="106"/>
      <c r="AJ51" s="106"/>
      <c r="AK51" s="106"/>
      <c r="AL51" s="106"/>
      <c r="AM51" s="106"/>
      <c r="AN51" s="106"/>
      <c r="AO51" s="106"/>
      <c r="AP51" s="106"/>
      <c r="AQ51" s="106"/>
      <c r="AR51" s="106"/>
      <c r="AS51" s="106"/>
      <c r="AT51" s="106"/>
      <c r="AU51" s="106"/>
      <c r="AV51" s="106"/>
      <c r="AW51" s="106"/>
      <c r="AX51" s="106"/>
      <c r="AY51" s="106"/>
      <c r="AZ51" s="106"/>
    </row>
    <row r="52" spans="1:52">
      <c r="A52" s="106"/>
      <c r="B52" s="106"/>
      <c r="C52" s="106"/>
      <c r="D52" s="106"/>
      <c r="E52" s="106"/>
      <c r="F52" s="106"/>
      <c r="G52" s="106"/>
      <c r="H52" s="106"/>
      <c r="I52" s="106"/>
      <c r="J52" s="106"/>
      <c r="K52" s="106"/>
      <c r="L52" s="106"/>
      <c r="M52" s="106"/>
      <c r="N52" s="106"/>
      <c r="O52" s="106"/>
      <c r="P52" s="106"/>
      <c r="Q52" s="106"/>
      <c r="R52" s="106"/>
      <c r="S52" s="106"/>
      <c r="T52" s="106"/>
      <c r="U52" s="106"/>
      <c r="V52" s="106"/>
      <c r="W52" s="106"/>
      <c r="X52" s="106"/>
      <c r="Y52" s="106"/>
      <c r="Z52" s="106"/>
      <c r="AA52" s="106"/>
      <c r="AB52" s="106"/>
      <c r="AC52" s="106"/>
      <c r="AD52" s="106"/>
      <c r="AE52" s="106"/>
      <c r="AF52" s="106"/>
      <c r="AG52" s="106"/>
      <c r="AH52" s="106"/>
      <c r="AI52" s="106"/>
      <c r="AJ52" s="106"/>
      <c r="AK52" s="106"/>
      <c r="AL52" s="106"/>
      <c r="AM52" s="106"/>
      <c r="AN52" s="106"/>
      <c r="AO52" s="106"/>
      <c r="AP52" s="106"/>
      <c r="AQ52" s="106"/>
      <c r="AR52" s="106"/>
      <c r="AS52" s="106"/>
      <c r="AT52" s="106"/>
      <c r="AU52" s="106"/>
      <c r="AV52" s="106"/>
      <c r="AW52" s="106"/>
      <c r="AX52" s="106"/>
      <c r="AY52" s="106"/>
      <c r="AZ52" s="106"/>
    </row>
    <row r="53" spans="1:52">
      <c r="A53" s="106"/>
      <c r="B53" s="106"/>
      <c r="C53" s="106"/>
      <c r="D53" s="106"/>
      <c r="E53" s="106"/>
      <c r="F53" s="106"/>
      <c r="G53" s="106"/>
      <c r="H53" s="106"/>
      <c r="I53" s="106"/>
      <c r="J53" s="106"/>
      <c r="K53" s="106"/>
      <c r="L53" s="106"/>
      <c r="M53" s="106"/>
      <c r="N53" s="106"/>
      <c r="O53" s="106"/>
      <c r="P53" s="106"/>
      <c r="Q53" s="106"/>
      <c r="R53" s="106"/>
      <c r="S53" s="106"/>
      <c r="T53" s="106"/>
      <c r="U53" s="106"/>
      <c r="V53" s="106"/>
      <c r="W53" s="106"/>
      <c r="X53" s="106"/>
      <c r="Y53" s="106"/>
      <c r="Z53" s="106"/>
      <c r="AA53" s="106"/>
      <c r="AB53" s="106"/>
      <c r="AC53" s="106"/>
      <c r="AD53" s="106"/>
      <c r="AE53" s="106"/>
      <c r="AF53" s="106"/>
      <c r="AG53" s="106"/>
      <c r="AH53" s="106"/>
      <c r="AI53" s="106"/>
      <c r="AJ53" s="106"/>
      <c r="AK53" s="106"/>
      <c r="AL53" s="106"/>
      <c r="AM53" s="106"/>
      <c r="AN53" s="106"/>
      <c r="AO53" s="106"/>
      <c r="AP53" s="106"/>
      <c r="AQ53" s="106"/>
      <c r="AR53" s="106"/>
      <c r="AS53" s="106"/>
      <c r="AT53" s="106"/>
      <c r="AU53" s="106"/>
      <c r="AV53" s="106"/>
      <c r="AW53" s="106"/>
      <c r="AX53" s="106"/>
      <c r="AY53" s="106"/>
      <c r="AZ53" s="106"/>
    </row>
    <row r="54" spans="1:52">
      <c r="A54" s="106"/>
      <c r="B54" s="106"/>
      <c r="C54" s="106"/>
      <c r="D54" s="106"/>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106"/>
      <c r="AC54" s="106"/>
      <c r="AD54" s="106"/>
      <c r="AE54" s="106"/>
      <c r="AF54" s="106"/>
      <c r="AG54" s="106"/>
      <c r="AH54" s="106"/>
      <c r="AI54" s="106"/>
      <c r="AJ54" s="106"/>
      <c r="AK54" s="106"/>
      <c r="AL54" s="106"/>
      <c r="AM54" s="106"/>
      <c r="AN54" s="106"/>
      <c r="AO54" s="106"/>
      <c r="AP54" s="106"/>
      <c r="AQ54" s="106"/>
      <c r="AR54" s="106"/>
      <c r="AS54" s="106"/>
      <c r="AT54" s="106"/>
      <c r="AU54" s="106"/>
      <c r="AV54" s="106"/>
      <c r="AW54" s="106"/>
      <c r="AX54" s="106"/>
      <c r="AY54" s="106"/>
      <c r="AZ54" s="106"/>
    </row>
    <row r="55" spans="1:52">
      <c r="A55" s="106"/>
      <c r="B55" s="106"/>
      <c r="C55" s="106"/>
      <c r="D55" s="106"/>
      <c r="E55" s="106"/>
      <c r="F55" s="106"/>
      <c r="G55" s="106"/>
      <c r="H55" s="106"/>
      <c r="I55" s="106"/>
      <c r="J55" s="106"/>
      <c r="K55" s="106"/>
      <c r="L55" s="106"/>
      <c r="M55" s="106"/>
      <c r="N55" s="106"/>
      <c r="O55" s="106"/>
      <c r="P55" s="106"/>
      <c r="Q55" s="106"/>
      <c r="R55" s="106"/>
      <c r="S55" s="106"/>
      <c r="T55" s="106"/>
      <c r="U55" s="106"/>
      <c r="V55" s="106"/>
      <c r="W55" s="106"/>
      <c r="X55" s="106"/>
      <c r="Y55" s="106"/>
      <c r="Z55" s="106"/>
      <c r="AA55" s="106"/>
      <c r="AB55" s="106"/>
      <c r="AC55" s="106"/>
      <c r="AD55" s="106"/>
      <c r="AE55" s="106"/>
      <c r="AF55" s="106"/>
      <c r="AG55" s="106"/>
      <c r="AH55" s="106"/>
      <c r="AI55" s="106"/>
      <c r="AJ55" s="106"/>
      <c r="AK55" s="106"/>
      <c r="AL55" s="106"/>
      <c r="AM55" s="106"/>
      <c r="AN55" s="106"/>
      <c r="AO55" s="106"/>
      <c r="AP55" s="106"/>
      <c r="AQ55" s="106"/>
      <c r="AR55" s="106"/>
      <c r="AS55" s="106"/>
      <c r="AT55" s="106"/>
      <c r="AU55" s="106"/>
      <c r="AV55" s="106"/>
      <c r="AW55" s="106"/>
      <c r="AX55" s="106"/>
      <c r="AY55" s="106"/>
      <c r="AZ55" s="106"/>
    </row>
    <row r="56" spans="1:52">
      <c r="A56" s="106"/>
      <c r="B56" s="106"/>
      <c r="C56" s="106"/>
      <c r="D56" s="106"/>
      <c r="E56" s="106"/>
      <c r="F56" s="106"/>
      <c r="G56" s="106"/>
      <c r="H56" s="106"/>
      <c r="I56" s="106"/>
      <c r="J56" s="106"/>
      <c r="K56" s="106"/>
      <c r="L56" s="106"/>
      <c r="M56" s="106"/>
      <c r="N56" s="106"/>
      <c r="O56" s="106"/>
      <c r="P56" s="106"/>
      <c r="Q56" s="106"/>
      <c r="R56" s="106"/>
      <c r="S56" s="106"/>
      <c r="T56" s="106"/>
      <c r="U56" s="106"/>
      <c r="V56" s="106"/>
      <c r="W56" s="106"/>
      <c r="X56" s="106"/>
      <c r="Y56" s="106"/>
      <c r="Z56" s="106"/>
      <c r="AA56" s="106"/>
      <c r="AB56" s="106"/>
      <c r="AC56" s="106"/>
      <c r="AD56" s="106"/>
      <c r="AE56" s="106"/>
      <c r="AF56" s="106"/>
      <c r="AG56" s="106"/>
      <c r="AH56" s="106"/>
      <c r="AI56" s="106"/>
      <c r="AJ56" s="106"/>
      <c r="AK56" s="106"/>
      <c r="AL56" s="106"/>
      <c r="AM56" s="106"/>
      <c r="AN56" s="106"/>
      <c r="AO56" s="106"/>
      <c r="AP56" s="106"/>
      <c r="AQ56" s="106"/>
      <c r="AR56" s="106"/>
      <c r="AS56" s="106"/>
      <c r="AT56" s="106"/>
      <c r="AU56" s="106"/>
      <c r="AV56" s="106"/>
      <c r="AW56" s="106"/>
      <c r="AX56" s="106"/>
      <c r="AY56" s="106"/>
      <c r="AZ56" s="106"/>
    </row>
    <row r="57" spans="1:52">
      <c r="A57" s="106"/>
      <c r="B57" s="106"/>
      <c r="C57" s="106"/>
      <c r="D57" s="106"/>
      <c r="E57" s="106"/>
      <c r="F57" s="106"/>
      <c r="G57" s="106"/>
      <c r="H57" s="106"/>
      <c r="I57" s="106"/>
      <c r="J57" s="106"/>
      <c r="K57" s="106"/>
      <c r="L57" s="106"/>
      <c r="M57" s="106"/>
      <c r="N57" s="106"/>
      <c r="O57" s="106"/>
      <c r="P57" s="106"/>
      <c r="Q57" s="106"/>
      <c r="R57" s="106"/>
      <c r="S57" s="106"/>
      <c r="T57" s="106"/>
      <c r="U57" s="106"/>
      <c r="V57" s="106"/>
      <c r="W57" s="106"/>
      <c r="X57" s="106"/>
      <c r="Y57" s="106"/>
      <c r="Z57" s="106"/>
      <c r="AA57" s="106"/>
      <c r="AB57" s="106"/>
      <c r="AC57" s="106"/>
      <c r="AD57" s="106"/>
      <c r="AE57" s="106"/>
      <c r="AF57" s="106"/>
      <c r="AG57" s="106"/>
      <c r="AH57" s="106"/>
      <c r="AI57" s="106"/>
      <c r="AJ57" s="106"/>
      <c r="AK57" s="106"/>
      <c r="AL57" s="106"/>
      <c r="AM57" s="106"/>
      <c r="AN57" s="106"/>
      <c r="AO57" s="106"/>
      <c r="AP57" s="106"/>
      <c r="AQ57" s="106"/>
      <c r="AR57" s="106"/>
      <c r="AS57" s="106"/>
      <c r="AT57" s="106"/>
      <c r="AU57" s="106"/>
      <c r="AV57" s="106"/>
      <c r="AW57" s="106"/>
      <c r="AX57" s="106"/>
      <c r="AY57" s="106"/>
      <c r="AZ57" s="106"/>
    </row>
    <row r="58" spans="1:52">
      <c r="A58" s="106"/>
      <c r="B58" s="106"/>
      <c r="C58" s="106"/>
      <c r="D58" s="106"/>
      <c r="E58" s="106"/>
      <c r="F58" s="106"/>
      <c r="G58" s="106"/>
      <c r="H58" s="106"/>
      <c r="I58" s="106"/>
      <c r="J58" s="106"/>
      <c r="K58" s="106"/>
      <c r="L58" s="106"/>
      <c r="M58" s="106"/>
      <c r="N58" s="106"/>
      <c r="O58" s="106"/>
      <c r="P58" s="106"/>
      <c r="Q58" s="106"/>
      <c r="R58" s="106"/>
      <c r="S58" s="106"/>
      <c r="T58" s="106"/>
      <c r="U58" s="106"/>
      <c r="V58" s="106"/>
      <c r="W58" s="106"/>
      <c r="X58" s="106"/>
      <c r="Y58" s="106"/>
      <c r="Z58" s="106"/>
      <c r="AA58" s="106"/>
      <c r="AB58" s="106"/>
      <c r="AC58" s="106"/>
      <c r="AD58" s="106"/>
      <c r="AE58" s="106"/>
      <c r="AF58" s="106"/>
      <c r="AG58" s="106"/>
      <c r="AH58" s="106"/>
      <c r="AI58" s="106"/>
      <c r="AJ58" s="106"/>
      <c r="AK58" s="106"/>
      <c r="AL58" s="106"/>
      <c r="AM58" s="106"/>
      <c r="AN58" s="106"/>
      <c r="AO58" s="106"/>
      <c r="AP58" s="106"/>
      <c r="AQ58" s="106"/>
      <c r="AR58" s="106"/>
      <c r="AS58" s="106"/>
      <c r="AT58" s="106"/>
      <c r="AU58" s="106"/>
      <c r="AV58" s="106"/>
      <c r="AW58" s="106"/>
      <c r="AX58" s="106"/>
      <c r="AY58" s="106"/>
      <c r="AZ58" s="106"/>
    </row>
    <row r="59" spans="1:52">
      <c r="A59" s="106"/>
      <c r="B59" s="106"/>
      <c r="C59" s="106"/>
      <c r="D59" s="106"/>
      <c r="E59" s="106"/>
      <c r="F59" s="106"/>
      <c r="G59" s="106"/>
      <c r="H59" s="106"/>
      <c r="I59" s="106"/>
      <c r="J59" s="106"/>
      <c r="K59" s="106"/>
      <c r="L59" s="106"/>
      <c r="M59" s="106"/>
      <c r="N59" s="106"/>
      <c r="O59" s="106"/>
      <c r="P59" s="106"/>
      <c r="Q59" s="106"/>
      <c r="R59" s="106"/>
      <c r="S59" s="106"/>
      <c r="T59" s="106"/>
      <c r="U59" s="106"/>
      <c r="V59" s="106"/>
      <c r="W59" s="106"/>
      <c r="X59" s="106"/>
      <c r="Y59" s="106"/>
      <c r="Z59" s="106"/>
      <c r="AA59" s="106"/>
      <c r="AB59" s="106"/>
      <c r="AC59" s="106"/>
      <c r="AD59" s="106"/>
      <c r="AE59" s="106"/>
      <c r="AF59" s="106"/>
      <c r="AG59" s="106"/>
      <c r="AH59" s="106"/>
      <c r="AI59" s="106"/>
      <c r="AJ59" s="106"/>
      <c r="AK59" s="106"/>
      <c r="AL59" s="106"/>
      <c r="AM59" s="106"/>
      <c r="AN59" s="106"/>
      <c r="AO59" s="106"/>
      <c r="AP59" s="106"/>
      <c r="AQ59" s="106"/>
      <c r="AR59" s="106"/>
      <c r="AS59" s="106"/>
      <c r="AT59" s="106"/>
      <c r="AU59" s="106"/>
      <c r="AV59" s="106"/>
      <c r="AW59" s="106"/>
      <c r="AX59" s="106"/>
      <c r="AY59" s="106"/>
      <c r="AZ59" s="106"/>
    </row>
    <row r="60" spans="1:52">
      <c r="A60" s="106"/>
      <c r="B60" s="106"/>
      <c r="C60" s="106"/>
      <c r="D60" s="106"/>
      <c r="E60" s="106"/>
      <c r="F60" s="106"/>
      <c r="G60" s="106"/>
      <c r="H60" s="106"/>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row>
    <row r="61" spans="1:52">
      <c r="A61" s="106"/>
      <c r="B61" s="106"/>
      <c r="C61" s="106"/>
      <c r="D61" s="106"/>
      <c r="E61" s="106"/>
      <c r="F61" s="106"/>
      <c r="G61" s="106"/>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row>
    <row r="62" spans="1:52">
      <c r="A62" s="106"/>
      <c r="B62" s="106"/>
      <c r="C62" s="106"/>
      <c r="D62" s="106"/>
      <c r="E62" s="106"/>
      <c r="F62" s="106"/>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row>
    <row r="63" spans="1:52">
      <c r="A63" s="106"/>
      <c r="B63" s="106"/>
      <c r="C63" s="106"/>
      <c r="D63" s="106"/>
      <c r="E63" s="106"/>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row>
    <row r="64" spans="1:52">
      <c r="A64" s="106"/>
      <c r="B64" s="106"/>
      <c r="C64" s="106"/>
      <c r="D64" s="106"/>
      <c r="E64" s="106"/>
      <c r="F64" s="106"/>
      <c r="G64" s="106"/>
      <c r="H64" s="106"/>
      <c r="I64" s="106"/>
      <c r="J64" s="106"/>
      <c r="K64" s="106"/>
      <c r="L64" s="106"/>
      <c r="M64" s="106"/>
      <c r="N64" s="106"/>
      <c r="O64" s="106"/>
      <c r="P64" s="106"/>
      <c r="Q64" s="106"/>
      <c r="R64" s="106"/>
      <c r="S64" s="106"/>
      <c r="T64" s="106"/>
      <c r="U64" s="106"/>
      <c r="V64" s="106"/>
      <c r="W64" s="106"/>
      <c r="X64" s="106"/>
      <c r="Y64" s="106"/>
      <c r="Z64" s="106"/>
      <c r="AA64" s="106"/>
      <c r="AB64" s="106"/>
      <c r="AC64" s="106"/>
      <c r="AD64" s="106"/>
      <c r="AE64" s="106"/>
      <c r="AF64" s="106"/>
      <c r="AG64" s="106"/>
      <c r="AH64" s="106"/>
      <c r="AI64" s="106"/>
      <c r="AJ64" s="106"/>
      <c r="AK64" s="106"/>
      <c r="AL64" s="106"/>
      <c r="AM64" s="106"/>
      <c r="AN64" s="106"/>
      <c r="AO64" s="106"/>
      <c r="AP64" s="106"/>
      <c r="AQ64" s="106"/>
      <c r="AR64" s="106"/>
      <c r="AS64" s="106"/>
      <c r="AT64" s="106"/>
      <c r="AU64" s="106"/>
      <c r="AV64" s="106"/>
      <c r="AW64" s="106"/>
      <c r="AX64" s="106"/>
      <c r="AY64" s="106"/>
      <c r="AZ64" s="106"/>
    </row>
    <row r="65" spans="1:52">
      <c r="A65" s="106"/>
      <c r="B65" s="106"/>
      <c r="C65" s="106"/>
      <c r="D65" s="106"/>
      <c r="E65" s="106"/>
      <c r="F65" s="106"/>
      <c r="G65" s="106"/>
      <c r="H65" s="106"/>
      <c r="I65" s="106"/>
      <c r="J65" s="106"/>
      <c r="K65" s="106"/>
      <c r="L65" s="106"/>
      <c r="M65" s="106"/>
      <c r="N65" s="106"/>
      <c r="O65" s="106"/>
      <c r="P65" s="106"/>
      <c r="Q65" s="106"/>
      <c r="R65" s="106"/>
      <c r="S65" s="106"/>
      <c r="T65" s="106"/>
      <c r="U65" s="106"/>
      <c r="V65" s="106"/>
      <c r="W65" s="106"/>
      <c r="X65" s="106"/>
      <c r="Y65" s="106"/>
      <c r="Z65" s="106"/>
      <c r="AA65" s="106"/>
      <c r="AB65" s="106"/>
      <c r="AC65" s="106"/>
      <c r="AD65" s="106"/>
      <c r="AE65" s="106"/>
      <c r="AF65" s="106"/>
      <c r="AG65" s="106"/>
      <c r="AH65" s="106"/>
      <c r="AI65" s="106"/>
      <c r="AJ65" s="106"/>
      <c r="AK65" s="106"/>
      <c r="AL65" s="106"/>
      <c r="AM65" s="106"/>
      <c r="AN65" s="106"/>
      <c r="AO65" s="106"/>
      <c r="AP65" s="106"/>
      <c r="AQ65" s="106"/>
      <c r="AR65" s="106"/>
      <c r="AS65" s="106"/>
      <c r="AT65" s="106"/>
      <c r="AU65" s="106"/>
      <c r="AV65" s="106"/>
      <c r="AW65" s="106"/>
      <c r="AX65" s="106"/>
      <c r="AY65" s="106"/>
      <c r="AZ65" s="106"/>
    </row>
    <row r="66" spans="1:52">
      <c r="A66" s="106"/>
      <c r="B66" s="106"/>
      <c r="C66" s="106"/>
      <c r="D66" s="106"/>
      <c r="E66" s="106"/>
      <c r="F66" s="106"/>
      <c r="G66" s="106"/>
      <c r="H66" s="106"/>
      <c r="I66" s="106"/>
      <c r="J66" s="106"/>
      <c r="K66" s="106"/>
      <c r="L66" s="106"/>
      <c r="M66" s="106"/>
      <c r="N66" s="106"/>
      <c r="O66" s="106"/>
      <c r="P66" s="106"/>
      <c r="Q66" s="106"/>
      <c r="R66" s="106"/>
      <c r="S66" s="106"/>
      <c r="T66" s="106"/>
      <c r="U66" s="106"/>
      <c r="V66" s="106"/>
      <c r="W66" s="106"/>
      <c r="X66" s="106"/>
      <c r="Y66" s="106"/>
      <c r="Z66" s="106"/>
      <c r="AA66" s="106"/>
      <c r="AB66" s="106"/>
      <c r="AC66" s="106"/>
      <c r="AD66" s="106"/>
      <c r="AE66" s="106"/>
      <c r="AF66" s="106"/>
      <c r="AG66" s="106"/>
      <c r="AH66" s="106"/>
      <c r="AI66" s="106"/>
      <c r="AJ66" s="106"/>
      <c r="AK66" s="106"/>
      <c r="AL66" s="106"/>
      <c r="AM66" s="106"/>
      <c r="AN66" s="106"/>
      <c r="AO66" s="106"/>
      <c r="AP66" s="106"/>
      <c r="AQ66" s="106"/>
      <c r="AR66" s="106"/>
      <c r="AS66" s="106"/>
      <c r="AT66" s="106"/>
      <c r="AU66" s="106"/>
      <c r="AV66" s="106"/>
      <c r="AW66" s="106"/>
      <c r="AX66" s="106"/>
      <c r="AY66" s="106"/>
      <c r="AZ66" s="106"/>
    </row>
    <row r="67" spans="1:52">
      <c r="A67" s="106"/>
      <c r="B67" s="106"/>
      <c r="C67" s="106"/>
      <c r="D67" s="106"/>
      <c r="E67" s="106"/>
      <c r="F67" s="106"/>
      <c r="G67" s="106"/>
      <c r="H67" s="106"/>
      <c r="I67" s="106"/>
      <c r="J67" s="106"/>
      <c r="K67" s="106"/>
      <c r="L67" s="106"/>
      <c r="M67" s="106"/>
      <c r="N67" s="106"/>
      <c r="O67" s="106"/>
      <c r="P67" s="106"/>
      <c r="Q67" s="106"/>
      <c r="R67" s="106"/>
      <c r="S67" s="106"/>
      <c r="T67" s="106"/>
      <c r="U67" s="106"/>
      <c r="V67" s="106"/>
      <c r="W67" s="106"/>
      <c r="X67" s="106"/>
      <c r="Y67" s="106"/>
      <c r="Z67" s="106"/>
      <c r="AA67" s="106"/>
      <c r="AB67" s="106"/>
      <c r="AC67" s="106"/>
      <c r="AD67" s="106"/>
      <c r="AE67" s="106"/>
      <c r="AF67" s="106"/>
      <c r="AG67" s="106"/>
      <c r="AH67" s="106"/>
      <c r="AI67" s="106"/>
      <c r="AJ67" s="106"/>
      <c r="AK67" s="106"/>
      <c r="AL67" s="106"/>
      <c r="AM67" s="106"/>
      <c r="AN67" s="106"/>
      <c r="AO67" s="106"/>
      <c r="AP67" s="106"/>
      <c r="AQ67" s="106"/>
      <c r="AR67" s="106"/>
      <c r="AS67" s="106"/>
      <c r="AT67" s="106"/>
      <c r="AU67" s="106"/>
      <c r="AV67" s="106"/>
      <c r="AW67" s="106"/>
      <c r="AX67" s="106"/>
      <c r="AY67" s="106"/>
      <c r="AZ67" s="106"/>
    </row>
    <row r="68" spans="1:52">
      <c r="A68" s="106"/>
      <c r="B68" s="106"/>
      <c r="C68" s="106"/>
      <c r="D68" s="106"/>
      <c r="E68" s="106"/>
      <c r="F68" s="106"/>
      <c r="G68" s="106"/>
      <c r="H68" s="106"/>
      <c r="I68" s="106"/>
      <c r="J68" s="106"/>
      <c r="K68" s="106"/>
      <c r="L68" s="106"/>
      <c r="M68" s="106"/>
      <c r="N68" s="106"/>
      <c r="O68" s="106"/>
      <c r="P68" s="106"/>
      <c r="Q68" s="106"/>
      <c r="R68" s="106"/>
      <c r="S68" s="106"/>
      <c r="T68" s="106"/>
      <c r="U68" s="106"/>
      <c r="V68" s="106"/>
      <c r="W68" s="106"/>
      <c r="X68" s="106"/>
      <c r="Y68" s="106"/>
      <c r="Z68" s="106"/>
      <c r="AA68" s="106"/>
      <c r="AB68" s="106"/>
      <c r="AC68" s="106"/>
      <c r="AD68" s="106"/>
      <c r="AE68" s="106"/>
      <c r="AF68" s="106"/>
      <c r="AG68" s="106"/>
      <c r="AH68" s="106"/>
      <c r="AI68" s="106"/>
      <c r="AJ68" s="106"/>
      <c r="AK68" s="106"/>
      <c r="AL68" s="106"/>
      <c r="AM68" s="106"/>
      <c r="AN68" s="106"/>
      <c r="AO68" s="106"/>
      <c r="AP68" s="106"/>
      <c r="AQ68" s="106"/>
      <c r="AR68" s="106"/>
      <c r="AS68" s="106"/>
      <c r="AT68" s="106"/>
      <c r="AU68" s="106"/>
      <c r="AV68" s="106"/>
      <c r="AW68" s="106"/>
      <c r="AX68" s="106"/>
      <c r="AY68" s="106"/>
      <c r="AZ68" s="106"/>
    </row>
    <row r="69" spans="1:52">
      <c r="A69" s="106"/>
      <c r="B69" s="106"/>
      <c r="C69" s="106"/>
      <c r="D69" s="106"/>
      <c r="E69" s="106"/>
      <c r="F69" s="106"/>
      <c r="G69" s="106"/>
      <c r="H69" s="106"/>
      <c r="I69" s="106"/>
      <c r="J69" s="106"/>
      <c r="K69" s="106"/>
      <c r="L69" s="106"/>
      <c r="M69" s="106"/>
      <c r="N69" s="106"/>
      <c r="O69" s="106"/>
      <c r="P69" s="106"/>
      <c r="Q69" s="106"/>
      <c r="R69" s="106"/>
      <c r="S69" s="106"/>
      <c r="T69" s="106"/>
      <c r="U69" s="106"/>
      <c r="V69" s="106"/>
      <c r="W69" s="106"/>
      <c r="X69" s="106"/>
      <c r="Y69" s="106"/>
      <c r="Z69" s="106"/>
      <c r="AA69" s="106"/>
      <c r="AB69" s="106"/>
      <c r="AC69" s="106"/>
      <c r="AD69" s="106"/>
      <c r="AE69" s="106"/>
      <c r="AF69" s="106"/>
      <c r="AG69" s="106"/>
      <c r="AH69" s="106"/>
      <c r="AI69" s="106"/>
      <c r="AJ69" s="106"/>
      <c r="AK69" s="106"/>
      <c r="AL69" s="106"/>
      <c r="AM69" s="106"/>
      <c r="AN69" s="106"/>
      <c r="AO69" s="106"/>
      <c r="AP69" s="106"/>
      <c r="AQ69" s="106"/>
      <c r="AR69" s="106"/>
      <c r="AS69" s="106"/>
      <c r="AT69" s="106"/>
      <c r="AU69" s="106"/>
      <c r="AV69" s="106"/>
      <c r="AW69" s="106"/>
      <c r="AX69" s="106"/>
      <c r="AY69" s="106"/>
      <c r="AZ69" s="106"/>
    </row>
    <row r="70" spans="1:52">
      <c r="A70" s="106"/>
      <c r="B70" s="106"/>
      <c r="C70" s="106"/>
      <c r="D70" s="106"/>
      <c r="E70" s="106"/>
      <c r="F70" s="106"/>
      <c r="G70" s="106"/>
      <c r="H70" s="106"/>
      <c r="I70" s="106"/>
      <c r="J70" s="106"/>
      <c r="K70" s="106"/>
      <c r="L70" s="106"/>
      <c r="M70" s="106"/>
      <c r="N70" s="106"/>
      <c r="O70" s="106"/>
      <c r="P70" s="106"/>
      <c r="Q70" s="106"/>
      <c r="R70" s="106"/>
      <c r="S70" s="106"/>
      <c r="T70" s="106"/>
      <c r="U70" s="106"/>
      <c r="V70" s="106"/>
      <c r="W70" s="106"/>
      <c r="X70" s="106"/>
      <c r="Y70" s="106"/>
      <c r="Z70" s="106"/>
      <c r="AA70" s="106"/>
      <c r="AB70" s="106"/>
      <c r="AC70" s="106"/>
      <c r="AD70" s="106"/>
      <c r="AE70" s="106"/>
      <c r="AF70" s="106"/>
      <c r="AG70" s="106"/>
      <c r="AH70" s="106"/>
      <c r="AI70" s="106"/>
      <c r="AJ70" s="106"/>
      <c r="AK70" s="106"/>
      <c r="AL70" s="106"/>
      <c r="AM70" s="106"/>
      <c r="AN70" s="106"/>
      <c r="AO70" s="106"/>
      <c r="AP70" s="106"/>
      <c r="AQ70" s="106"/>
      <c r="AR70" s="106"/>
      <c r="AS70" s="106"/>
      <c r="AT70" s="106"/>
      <c r="AU70" s="106"/>
      <c r="AV70" s="106"/>
      <c r="AW70" s="106"/>
      <c r="AX70" s="106"/>
      <c r="AY70" s="106"/>
      <c r="AZ70" s="106"/>
    </row>
    <row r="71" spans="1:52">
      <c r="A71" s="106"/>
      <c r="B71" s="106"/>
      <c r="C71" s="106"/>
      <c r="D71" s="106"/>
      <c r="E71" s="106"/>
      <c r="F71" s="106"/>
      <c r="G71" s="106"/>
      <c r="H71" s="106"/>
      <c r="I71" s="106"/>
      <c r="J71" s="106"/>
      <c r="K71" s="106"/>
      <c r="L71" s="106"/>
      <c r="M71" s="106"/>
      <c r="N71" s="106"/>
      <c r="O71" s="106"/>
      <c r="P71" s="106"/>
      <c r="Q71" s="106"/>
      <c r="R71" s="106"/>
      <c r="S71" s="106"/>
      <c r="T71" s="106"/>
      <c r="U71" s="106"/>
      <c r="V71" s="106"/>
      <c r="W71" s="106"/>
      <c r="X71" s="106"/>
      <c r="Y71" s="106"/>
      <c r="Z71" s="106"/>
      <c r="AA71" s="106"/>
      <c r="AB71" s="106"/>
      <c r="AC71" s="106"/>
      <c r="AD71" s="106"/>
      <c r="AE71" s="106"/>
      <c r="AF71" s="106"/>
      <c r="AG71" s="106"/>
      <c r="AH71" s="106"/>
      <c r="AI71" s="106"/>
      <c r="AJ71" s="106"/>
      <c r="AK71" s="106"/>
      <c r="AL71" s="106"/>
      <c r="AM71" s="106"/>
      <c r="AN71" s="106"/>
      <c r="AO71" s="106"/>
      <c r="AP71" s="106"/>
      <c r="AQ71" s="106"/>
      <c r="AR71" s="106"/>
      <c r="AS71" s="106"/>
      <c r="AT71" s="106"/>
      <c r="AU71" s="106"/>
      <c r="AV71" s="106"/>
      <c r="AW71" s="106"/>
      <c r="AX71" s="106"/>
      <c r="AY71" s="106"/>
      <c r="AZ71" s="106"/>
    </row>
    <row r="72" spans="1:52">
      <c r="A72" s="106"/>
      <c r="B72" s="106"/>
      <c r="C72" s="106"/>
      <c r="D72" s="106"/>
      <c r="E72" s="106"/>
      <c r="F72" s="106"/>
      <c r="G72" s="106"/>
      <c r="H72" s="106"/>
      <c r="I72" s="106"/>
      <c r="J72" s="106"/>
      <c r="K72" s="106"/>
      <c r="L72" s="106"/>
      <c r="M72" s="106"/>
      <c r="N72" s="106"/>
      <c r="O72" s="106"/>
      <c r="P72" s="106"/>
      <c r="Q72" s="106"/>
      <c r="R72" s="106"/>
      <c r="S72" s="106"/>
      <c r="T72" s="106"/>
      <c r="U72" s="106"/>
      <c r="V72" s="106"/>
      <c r="W72" s="106"/>
      <c r="X72" s="106"/>
      <c r="Y72" s="106"/>
      <c r="Z72" s="106"/>
      <c r="AA72" s="106"/>
      <c r="AB72" s="106"/>
      <c r="AC72" s="106"/>
      <c r="AD72" s="106"/>
      <c r="AE72" s="106"/>
      <c r="AF72" s="106"/>
      <c r="AG72" s="106"/>
      <c r="AH72" s="106"/>
      <c r="AI72" s="106"/>
      <c r="AJ72" s="106"/>
      <c r="AK72" s="106"/>
      <c r="AL72" s="106"/>
      <c r="AM72" s="106"/>
      <c r="AN72" s="106"/>
      <c r="AO72" s="106"/>
      <c r="AP72" s="106"/>
      <c r="AQ72" s="106"/>
      <c r="AR72" s="106"/>
      <c r="AS72" s="106"/>
      <c r="AT72" s="106"/>
      <c r="AU72" s="106"/>
      <c r="AV72" s="106"/>
      <c r="AW72" s="106"/>
      <c r="AX72" s="106"/>
      <c r="AY72" s="106"/>
      <c r="AZ72" s="106"/>
    </row>
    <row r="73" spans="1:52">
      <c r="A73" s="106"/>
      <c r="B73" s="106"/>
      <c r="C73" s="106"/>
      <c r="D73" s="106"/>
      <c r="E73" s="106"/>
      <c r="F73" s="106"/>
      <c r="G73" s="106"/>
      <c r="H73" s="106"/>
      <c r="I73" s="106"/>
      <c r="J73" s="106"/>
      <c r="K73" s="106"/>
      <c r="L73" s="106"/>
      <c r="M73" s="106"/>
      <c r="N73" s="106"/>
      <c r="O73" s="106"/>
      <c r="P73" s="106"/>
      <c r="Q73" s="106"/>
      <c r="R73" s="106"/>
      <c r="S73" s="106"/>
      <c r="T73" s="106"/>
      <c r="U73" s="106"/>
      <c r="V73" s="106"/>
      <c r="W73" s="106"/>
      <c r="X73" s="106"/>
      <c r="Y73" s="106"/>
      <c r="Z73" s="106"/>
      <c r="AA73" s="106"/>
      <c r="AB73" s="106"/>
      <c r="AC73" s="106"/>
      <c r="AD73" s="106"/>
      <c r="AE73" s="106"/>
      <c r="AF73" s="106"/>
      <c r="AG73" s="106"/>
      <c r="AH73" s="106"/>
      <c r="AI73" s="106"/>
      <c r="AJ73" s="106"/>
      <c r="AK73" s="106"/>
      <c r="AL73" s="106"/>
      <c r="AM73" s="106"/>
      <c r="AN73" s="106"/>
      <c r="AO73" s="106"/>
      <c r="AP73" s="106"/>
      <c r="AQ73" s="106"/>
      <c r="AR73" s="106"/>
      <c r="AS73" s="106"/>
      <c r="AT73" s="106"/>
      <c r="AU73" s="106"/>
      <c r="AV73" s="106"/>
      <c r="AW73" s="106"/>
      <c r="AX73" s="106"/>
      <c r="AY73" s="106"/>
      <c r="AZ73" s="106"/>
    </row>
    <row r="74" spans="1:52">
      <c r="A74" s="106"/>
      <c r="B74" s="106"/>
      <c r="C74" s="106"/>
      <c r="D74" s="106"/>
      <c r="E74" s="106"/>
      <c r="F74" s="106"/>
      <c r="G74" s="106"/>
      <c r="H74" s="106"/>
      <c r="I74" s="106"/>
      <c r="J74" s="106"/>
      <c r="K74" s="106"/>
      <c r="L74" s="106"/>
      <c r="M74" s="106"/>
      <c r="N74" s="106"/>
      <c r="O74" s="106"/>
      <c r="P74" s="106"/>
      <c r="Q74" s="106"/>
      <c r="R74" s="106"/>
      <c r="S74" s="106"/>
      <c r="T74" s="106"/>
      <c r="U74" s="106"/>
      <c r="V74" s="106"/>
      <c r="W74" s="106"/>
      <c r="X74" s="106"/>
      <c r="Y74" s="106"/>
      <c r="Z74" s="106"/>
      <c r="AA74" s="106"/>
      <c r="AB74" s="106"/>
      <c r="AC74" s="106"/>
      <c r="AD74" s="106"/>
      <c r="AE74" s="106"/>
      <c r="AF74" s="106"/>
      <c r="AG74" s="106"/>
      <c r="AH74" s="106"/>
      <c r="AI74" s="106"/>
      <c r="AJ74" s="106"/>
      <c r="AK74" s="106"/>
      <c r="AL74" s="106"/>
      <c r="AM74" s="106"/>
      <c r="AN74" s="106"/>
      <c r="AO74" s="106"/>
      <c r="AP74" s="106"/>
      <c r="AQ74" s="106"/>
      <c r="AR74" s="106"/>
      <c r="AS74" s="106"/>
      <c r="AT74" s="106"/>
      <c r="AU74" s="106"/>
      <c r="AV74" s="106"/>
      <c r="AW74" s="106"/>
      <c r="AX74" s="106"/>
      <c r="AY74" s="106"/>
      <c r="AZ74" s="106"/>
    </row>
    <row r="75" spans="1:52">
      <c r="A75" s="106"/>
      <c r="B75" s="106"/>
      <c r="C75" s="106"/>
      <c r="D75" s="106"/>
      <c r="E75" s="106"/>
      <c r="F75" s="106"/>
      <c r="G75" s="106"/>
      <c r="H75" s="106"/>
      <c r="I75" s="106"/>
      <c r="J75" s="106"/>
      <c r="K75" s="106"/>
      <c r="L75" s="106"/>
      <c r="M75" s="106"/>
      <c r="N75" s="106"/>
      <c r="O75" s="106"/>
      <c r="P75" s="106"/>
      <c r="Q75" s="106"/>
      <c r="R75" s="106"/>
      <c r="S75" s="106"/>
      <c r="T75" s="106"/>
      <c r="U75" s="106"/>
      <c r="V75" s="106"/>
      <c r="W75" s="106"/>
      <c r="X75" s="106"/>
      <c r="Y75" s="106"/>
      <c r="Z75" s="106"/>
      <c r="AA75" s="106"/>
      <c r="AB75" s="106"/>
      <c r="AC75" s="106"/>
      <c r="AD75" s="106"/>
      <c r="AE75" s="106"/>
      <c r="AF75" s="106"/>
      <c r="AG75" s="106"/>
      <c r="AH75" s="106"/>
      <c r="AI75" s="106"/>
      <c r="AJ75" s="106"/>
      <c r="AK75" s="106"/>
      <c r="AL75" s="106"/>
      <c r="AM75" s="106"/>
      <c r="AN75" s="106"/>
      <c r="AO75" s="106"/>
      <c r="AP75" s="106"/>
      <c r="AQ75" s="106"/>
      <c r="AR75" s="106"/>
      <c r="AS75" s="106"/>
      <c r="AT75" s="106"/>
      <c r="AU75" s="106"/>
      <c r="AV75" s="106"/>
      <c r="AW75" s="106"/>
      <c r="AX75" s="106"/>
      <c r="AY75" s="106"/>
      <c r="AZ75" s="106"/>
    </row>
    <row r="76" spans="1:52">
      <c r="A76" s="106"/>
      <c r="B76" s="106"/>
      <c r="C76" s="106"/>
      <c r="D76" s="106"/>
      <c r="E76" s="106"/>
      <c r="F76" s="106"/>
      <c r="G76" s="106"/>
      <c r="H76" s="106"/>
      <c r="I76" s="106"/>
      <c r="J76" s="106"/>
      <c r="K76" s="106"/>
      <c r="L76" s="106"/>
      <c r="M76" s="106"/>
      <c r="N76" s="106"/>
      <c r="O76" s="106"/>
      <c r="P76" s="106"/>
      <c r="Q76" s="106"/>
      <c r="R76" s="106"/>
      <c r="S76" s="106"/>
      <c r="T76" s="106"/>
      <c r="U76" s="106"/>
      <c r="V76" s="106"/>
      <c r="W76" s="106"/>
      <c r="X76" s="106"/>
      <c r="Y76" s="106"/>
      <c r="Z76" s="106"/>
      <c r="AA76" s="106"/>
      <c r="AB76" s="106"/>
      <c r="AC76" s="106"/>
      <c r="AD76" s="106"/>
      <c r="AE76" s="106"/>
      <c r="AF76" s="106"/>
      <c r="AG76" s="106"/>
      <c r="AH76" s="106"/>
      <c r="AI76" s="106"/>
      <c r="AJ76" s="106"/>
      <c r="AK76" s="106"/>
      <c r="AL76" s="106"/>
      <c r="AM76" s="106"/>
      <c r="AN76" s="106"/>
      <c r="AO76" s="106"/>
      <c r="AP76" s="106"/>
      <c r="AQ76" s="106"/>
      <c r="AR76" s="106"/>
      <c r="AS76" s="106"/>
      <c r="AT76" s="106"/>
      <c r="AU76" s="106"/>
      <c r="AV76" s="106"/>
      <c r="AW76" s="106"/>
      <c r="AX76" s="106"/>
      <c r="AY76" s="106"/>
      <c r="AZ76" s="106"/>
    </row>
    <row r="77" spans="1:52">
      <c r="A77" s="106"/>
      <c r="B77" s="106"/>
      <c r="C77" s="106"/>
      <c r="D77" s="106"/>
      <c r="E77" s="106"/>
      <c r="F77" s="106"/>
      <c r="G77" s="106"/>
      <c r="H77" s="106"/>
      <c r="I77" s="106"/>
      <c r="J77" s="106"/>
      <c r="K77" s="106"/>
      <c r="L77" s="106"/>
      <c r="M77" s="106"/>
      <c r="N77" s="106"/>
      <c r="O77" s="106"/>
      <c r="P77" s="106"/>
      <c r="Q77" s="106"/>
      <c r="R77" s="106"/>
      <c r="S77" s="106"/>
      <c r="T77" s="106"/>
      <c r="U77" s="106"/>
      <c r="V77" s="106"/>
      <c r="W77" s="106"/>
      <c r="X77" s="106"/>
      <c r="Y77" s="106"/>
      <c r="Z77" s="106"/>
      <c r="AA77" s="106"/>
      <c r="AB77" s="106"/>
      <c r="AC77" s="106"/>
      <c r="AD77" s="106"/>
      <c r="AE77" s="106"/>
      <c r="AF77" s="106"/>
      <c r="AG77" s="106"/>
      <c r="AH77" s="106"/>
      <c r="AI77" s="106"/>
      <c r="AJ77" s="106"/>
      <c r="AK77" s="106"/>
      <c r="AL77" s="106"/>
      <c r="AM77" s="106"/>
      <c r="AN77" s="106"/>
      <c r="AO77" s="106"/>
      <c r="AP77" s="106"/>
      <c r="AQ77" s="106"/>
      <c r="AR77" s="106"/>
      <c r="AS77" s="106"/>
      <c r="AT77" s="106"/>
      <c r="AU77" s="106"/>
      <c r="AV77" s="106"/>
      <c r="AW77" s="106"/>
      <c r="AX77" s="106"/>
      <c r="AY77" s="106"/>
      <c r="AZ77" s="106"/>
    </row>
    <row r="78" spans="1:52">
      <c r="A78" s="106"/>
      <c r="B78" s="106"/>
      <c r="C78" s="106"/>
      <c r="D78" s="106"/>
      <c r="E78" s="106"/>
      <c r="F78" s="106"/>
      <c r="G78" s="106"/>
      <c r="H78" s="106"/>
      <c r="I78" s="106"/>
      <c r="J78" s="106"/>
      <c r="K78" s="106"/>
      <c r="L78" s="106"/>
      <c r="M78" s="106"/>
      <c r="N78" s="106"/>
      <c r="O78" s="106"/>
      <c r="P78" s="106"/>
      <c r="Q78" s="106"/>
      <c r="R78" s="106"/>
      <c r="S78" s="106"/>
      <c r="T78" s="106"/>
      <c r="U78" s="106"/>
      <c r="V78" s="106"/>
      <c r="W78" s="106"/>
      <c r="X78" s="106"/>
      <c r="Y78" s="106"/>
      <c r="Z78" s="106"/>
      <c r="AA78" s="106"/>
      <c r="AB78" s="106"/>
      <c r="AC78" s="106"/>
      <c r="AD78" s="106"/>
      <c r="AE78" s="106"/>
      <c r="AF78" s="106"/>
      <c r="AG78" s="106"/>
      <c r="AH78" s="106"/>
      <c r="AI78" s="106"/>
      <c r="AJ78" s="106"/>
      <c r="AK78" s="106"/>
      <c r="AL78" s="106"/>
      <c r="AM78" s="106"/>
      <c r="AN78" s="106"/>
      <c r="AO78" s="106"/>
      <c r="AP78" s="106"/>
      <c r="AQ78" s="106"/>
      <c r="AR78" s="106"/>
      <c r="AS78" s="106"/>
      <c r="AT78" s="106"/>
      <c r="AU78" s="106"/>
      <c r="AV78" s="106"/>
      <c r="AW78" s="106"/>
      <c r="AX78" s="106"/>
      <c r="AY78" s="106"/>
      <c r="AZ78" s="106"/>
    </row>
    <row r="79" spans="1:52">
      <c r="A79" s="106"/>
      <c r="B79" s="106"/>
      <c r="C79" s="106"/>
      <c r="D79" s="106"/>
      <c r="E79" s="106"/>
      <c r="F79" s="106"/>
      <c r="G79" s="106"/>
      <c r="H79" s="106"/>
      <c r="I79" s="106"/>
      <c r="J79" s="106"/>
      <c r="K79" s="106"/>
      <c r="L79" s="106"/>
      <c r="M79" s="106"/>
      <c r="N79" s="106"/>
      <c r="O79" s="106"/>
      <c r="P79" s="106"/>
      <c r="Q79" s="106"/>
      <c r="R79" s="106"/>
      <c r="S79" s="106"/>
      <c r="T79" s="106"/>
      <c r="U79" s="106"/>
      <c r="V79" s="106"/>
      <c r="W79" s="106"/>
      <c r="X79" s="106"/>
      <c r="Y79" s="106"/>
      <c r="Z79" s="106"/>
      <c r="AA79" s="106"/>
      <c r="AB79" s="106"/>
      <c r="AC79" s="106"/>
      <c r="AD79" s="106"/>
      <c r="AE79" s="106"/>
      <c r="AF79" s="106"/>
      <c r="AG79" s="106"/>
      <c r="AH79" s="106"/>
      <c r="AI79" s="106"/>
      <c r="AJ79" s="106"/>
      <c r="AK79" s="106"/>
      <c r="AL79" s="106"/>
      <c r="AM79" s="106"/>
      <c r="AN79" s="106"/>
      <c r="AO79" s="106"/>
      <c r="AP79" s="106"/>
      <c r="AQ79" s="106"/>
      <c r="AR79" s="106"/>
      <c r="AS79" s="106"/>
      <c r="AT79" s="106"/>
      <c r="AU79" s="106"/>
      <c r="AV79" s="106"/>
      <c r="AW79" s="106"/>
      <c r="AX79" s="106"/>
      <c r="AY79" s="106"/>
      <c r="AZ79" s="106"/>
    </row>
    <row r="80" spans="1:52">
      <c r="A80" s="106"/>
      <c r="B80" s="106"/>
      <c r="C80" s="106"/>
      <c r="D80" s="106"/>
      <c r="E80" s="106"/>
      <c r="F80" s="106"/>
      <c r="G80" s="106"/>
      <c r="H80" s="106"/>
      <c r="I80" s="106"/>
      <c r="J80" s="106"/>
      <c r="K80" s="106"/>
      <c r="L80" s="106"/>
      <c r="M80" s="106"/>
      <c r="N80" s="106"/>
      <c r="O80" s="106"/>
      <c r="P80" s="106"/>
      <c r="Q80" s="106"/>
      <c r="R80" s="106"/>
      <c r="S80" s="106"/>
      <c r="T80" s="106"/>
      <c r="U80" s="106"/>
      <c r="V80" s="106"/>
      <c r="W80" s="106"/>
      <c r="X80" s="106"/>
      <c r="Y80" s="106"/>
      <c r="Z80" s="106"/>
      <c r="AA80" s="106"/>
      <c r="AB80" s="106"/>
      <c r="AC80" s="106"/>
      <c r="AD80" s="106"/>
      <c r="AE80" s="106"/>
      <c r="AF80" s="106"/>
      <c r="AG80" s="106"/>
      <c r="AH80" s="106"/>
      <c r="AI80" s="106"/>
      <c r="AJ80" s="106"/>
      <c r="AK80" s="106"/>
      <c r="AL80" s="106"/>
      <c r="AM80" s="106"/>
      <c r="AN80" s="106"/>
      <c r="AO80" s="106"/>
      <c r="AP80" s="106"/>
      <c r="AQ80" s="106"/>
      <c r="AR80" s="106"/>
      <c r="AS80" s="106"/>
      <c r="AT80" s="106"/>
      <c r="AU80" s="106"/>
      <c r="AV80" s="106"/>
      <c r="AW80" s="106"/>
      <c r="AX80" s="106"/>
      <c r="AY80" s="106"/>
      <c r="AZ80" s="106"/>
    </row>
    <row r="81" spans="1:52">
      <c r="A81" s="106"/>
      <c r="B81" s="106"/>
      <c r="C81" s="106"/>
      <c r="D81" s="106"/>
      <c r="E81" s="106"/>
      <c r="F81" s="106"/>
      <c r="G81" s="106"/>
      <c r="H81" s="106"/>
      <c r="I81" s="106"/>
      <c r="J81" s="106"/>
      <c r="K81" s="106"/>
      <c r="L81" s="106"/>
      <c r="M81" s="106"/>
      <c r="N81" s="106"/>
      <c r="O81" s="106"/>
      <c r="P81" s="106"/>
      <c r="Q81" s="106"/>
      <c r="R81" s="106"/>
      <c r="S81" s="106"/>
      <c r="T81" s="106"/>
      <c r="U81" s="106"/>
      <c r="V81" s="106"/>
      <c r="W81" s="106"/>
      <c r="X81" s="106"/>
      <c r="Y81" s="106"/>
      <c r="Z81" s="106"/>
      <c r="AA81" s="106"/>
      <c r="AB81" s="106"/>
      <c r="AC81" s="106"/>
      <c r="AD81" s="106"/>
      <c r="AE81" s="106"/>
      <c r="AF81" s="106"/>
      <c r="AG81" s="106"/>
      <c r="AH81" s="106"/>
      <c r="AI81" s="106"/>
      <c r="AJ81" s="106"/>
      <c r="AK81" s="106"/>
      <c r="AL81" s="106"/>
      <c r="AM81" s="106"/>
      <c r="AN81" s="106"/>
      <c r="AO81" s="106"/>
      <c r="AP81" s="106"/>
      <c r="AQ81" s="106"/>
      <c r="AR81" s="106"/>
      <c r="AS81" s="106"/>
      <c r="AT81" s="106"/>
      <c r="AU81" s="106"/>
      <c r="AV81" s="106"/>
      <c r="AW81" s="106"/>
      <c r="AX81" s="106"/>
      <c r="AY81" s="106"/>
      <c r="AZ81" s="106"/>
    </row>
    <row r="82" spans="1:52">
      <c r="A82" s="106"/>
      <c r="B82" s="106"/>
      <c r="C82" s="106"/>
      <c r="D82" s="106"/>
      <c r="E82" s="106"/>
      <c r="F82" s="106"/>
      <c r="G82" s="106"/>
      <c r="H82" s="106"/>
      <c r="I82" s="106"/>
      <c r="J82" s="106"/>
      <c r="K82" s="106"/>
      <c r="L82" s="106"/>
      <c r="M82" s="106"/>
      <c r="N82" s="106"/>
      <c r="O82" s="106"/>
      <c r="P82" s="106"/>
      <c r="Q82" s="106"/>
      <c r="R82" s="106"/>
      <c r="S82" s="106"/>
      <c r="T82" s="106"/>
      <c r="U82" s="106"/>
      <c r="V82" s="106"/>
      <c r="W82" s="106"/>
      <c r="X82" s="106"/>
      <c r="Y82" s="106"/>
      <c r="Z82" s="106"/>
      <c r="AA82" s="106"/>
      <c r="AB82" s="106"/>
      <c r="AC82" s="106"/>
      <c r="AD82" s="106"/>
      <c r="AE82" s="106"/>
      <c r="AF82" s="106"/>
      <c r="AG82" s="106"/>
      <c r="AH82" s="106"/>
      <c r="AI82" s="106"/>
      <c r="AJ82" s="106"/>
      <c r="AK82" s="106"/>
      <c r="AL82" s="106"/>
      <c r="AM82" s="106"/>
      <c r="AN82" s="106"/>
      <c r="AO82" s="106"/>
      <c r="AP82" s="106"/>
      <c r="AQ82" s="106"/>
      <c r="AR82" s="106"/>
      <c r="AS82" s="106"/>
      <c r="AT82" s="106"/>
      <c r="AU82" s="106"/>
      <c r="AV82" s="106"/>
      <c r="AW82" s="106"/>
      <c r="AX82" s="106"/>
      <c r="AY82" s="106"/>
      <c r="AZ82" s="106"/>
    </row>
    <row r="83" spans="1:52">
      <c r="A83" s="106"/>
      <c r="B83" s="106"/>
      <c r="C83" s="106"/>
      <c r="D83" s="106"/>
      <c r="E83" s="106"/>
      <c r="F83" s="106"/>
      <c r="G83" s="106"/>
      <c r="H83" s="106"/>
      <c r="I83" s="106"/>
      <c r="J83" s="106"/>
      <c r="K83" s="106"/>
      <c r="L83" s="106"/>
      <c r="M83" s="106"/>
      <c r="N83" s="106"/>
      <c r="O83" s="106"/>
      <c r="P83" s="106"/>
      <c r="Q83" s="106"/>
      <c r="R83" s="106"/>
      <c r="S83" s="106"/>
      <c r="T83" s="106"/>
      <c r="U83" s="106"/>
      <c r="V83" s="106"/>
      <c r="W83" s="106"/>
      <c r="X83" s="106"/>
      <c r="Y83" s="106"/>
      <c r="Z83" s="106"/>
      <c r="AA83" s="106"/>
      <c r="AB83" s="106"/>
      <c r="AC83" s="106"/>
      <c r="AD83" s="106"/>
      <c r="AE83" s="106"/>
      <c r="AF83" s="106"/>
      <c r="AG83" s="106"/>
      <c r="AH83" s="106"/>
      <c r="AI83" s="106"/>
      <c r="AJ83" s="106"/>
      <c r="AK83" s="106"/>
      <c r="AL83" s="106"/>
      <c r="AM83" s="106"/>
      <c r="AN83" s="106"/>
      <c r="AO83" s="106"/>
      <c r="AP83" s="106"/>
      <c r="AQ83" s="106"/>
      <c r="AR83" s="106"/>
      <c r="AS83" s="106"/>
      <c r="AT83" s="106"/>
      <c r="AU83" s="106"/>
      <c r="AV83" s="106"/>
      <c r="AW83" s="106"/>
      <c r="AX83" s="106"/>
      <c r="AY83" s="106"/>
      <c r="AZ83" s="106"/>
    </row>
    <row r="84" spans="1:52">
      <c r="A84" s="106"/>
      <c r="B84" s="106"/>
      <c r="C84" s="106"/>
      <c r="D84" s="106"/>
      <c r="E84" s="106"/>
      <c r="F84" s="106"/>
      <c r="G84" s="106"/>
      <c r="H84" s="106"/>
      <c r="I84" s="106"/>
      <c r="J84" s="106"/>
      <c r="K84" s="106"/>
      <c r="L84" s="106"/>
      <c r="M84" s="106"/>
      <c r="N84" s="106"/>
      <c r="O84" s="106"/>
      <c r="P84" s="106"/>
      <c r="Q84" s="106"/>
      <c r="R84" s="106"/>
      <c r="S84" s="106"/>
      <c r="T84" s="106"/>
      <c r="U84" s="106"/>
      <c r="V84" s="106"/>
      <c r="W84" s="106"/>
      <c r="X84" s="106"/>
      <c r="Y84" s="106"/>
      <c r="Z84" s="106"/>
      <c r="AA84" s="106"/>
      <c r="AB84" s="106"/>
      <c r="AC84" s="106"/>
      <c r="AD84" s="106"/>
      <c r="AE84" s="106"/>
      <c r="AF84" s="106"/>
      <c r="AG84" s="106"/>
      <c r="AH84" s="106"/>
      <c r="AI84" s="106"/>
      <c r="AJ84" s="106"/>
      <c r="AK84" s="106"/>
      <c r="AL84" s="106"/>
      <c r="AM84" s="106"/>
      <c r="AN84" s="106"/>
      <c r="AO84" s="106"/>
      <c r="AP84" s="106"/>
      <c r="AQ84" s="106"/>
      <c r="AR84" s="106"/>
      <c r="AS84" s="106"/>
      <c r="AT84" s="106"/>
      <c r="AU84" s="106"/>
      <c r="AV84" s="106"/>
      <c r="AW84" s="106"/>
      <c r="AX84" s="106"/>
      <c r="AY84" s="106"/>
      <c r="AZ84" s="106"/>
    </row>
    <row r="85" spans="1:52">
      <c r="A85" s="106"/>
      <c r="B85" s="106"/>
      <c r="C85" s="106"/>
      <c r="D85" s="106"/>
      <c r="E85" s="106"/>
      <c r="F85" s="106"/>
      <c r="G85" s="106"/>
      <c r="H85" s="106"/>
      <c r="I85" s="106"/>
      <c r="J85" s="106"/>
      <c r="K85" s="106"/>
      <c r="L85" s="106"/>
      <c r="M85" s="106"/>
      <c r="N85" s="106"/>
      <c r="O85" s="106"/>
      <c r="P85" s="106"/>
      <c r="Q85" s="106"/>
      <c r="R85" s="106"/>
      <c r="S85" s="106"/>
      <c r="T85" s="106"/>
      <c r="U85" s="106"/>
      <c r="V85" s="106"/>
      <c r="W85" s="106"/>
      <c r="X85" s="106"/>
      <c r="Y85" s="106"/>
      <c r="Z85" s="106"/>
      <c r="AA85" s="106"/>
      <c r="AB85" s="106"/>
      <c r="AC85" s="106"/>
      <c r="AD85" s="106"/>
      <c r="AE85" s="106"/>
      <c r="AF85" s="106"/>
      <c r="AG85" s="106"/>
      <c r="AH85" s="106"/>
      <c r="AI85" s="106"/>
      <c r="AJ85" s="106"/>
      <c r="AK85" s="106"/>
      <c r="AL85" s="106"/>
      <c r="AM85" s="106"/>
      <c r="AN85" s="106"/>
      <c r="AO85" s="106"/>
      <c r="AP85" s="106"/>
      <c r="AQ85" s="106"/>
      <c r="AR85" s="106"/>
      <c r="AS85" s="106"/>
      <c r="AT85" s="106"/>
      <c r="AU85" s="106"/>
      <c r="AV85" s="106"/>
      <c r="AW85" s="106"/>
      <c r="AX85" s="106"/>
      <c r="AY85" s="106"/>
      <c r="AZ85" s="106"/>
    </row>
    <row r="86" spans="1:52">
      <c r="A86" s="106"/>
      <c r="B86" s="106"/>
      <c r="C86" s="106"/>
      <c r="D86" s="106"/>
      <c r="E86" s="106"/>
      <c r="F86" s="106"/>
      <c r="G86" s="106"/>
      <c r="H86" s="106"/>
      <c r="I86" s="106"/>
      <c r="J86" s="106"/>
      <c r="K86" s="106"/>
      <c r="L86" s="106"/>
      <c r="M86" s="106"/>
      <c r="N86" s="106"/>
      <c r="O86" s="106"/>
      <c r="P86" s="106"/>
      <c r="Q86" s="106"/>
      <c r="R86" s="106"/>
      <c r="S86" s="106"/>
      <c r="T86" s="106"/>
      <c r="U86" s="106"/>
      <c r="V86" s="106"/>
      <c r="W86" s="106"/>
      <c r="X86" s="106"/>
      <c r="Y86" s="106"/>
      <c r="Z86" s="106"/>
      <c r="AA86" s="106"/>
      <c r="AB86" s="106"/>
      <c r="AC86" s="106"/>
      <c r="AD86" s="106"/>
      <c r="AE86" s="106"/>
      <c r="AF86" s="106"/>
      <c r="AG86" s="106"/>
      <c r="AH86" s="106"/>
      <c r="AI86" s="106"/>
      <c r="AJ86" s="106"/>
      <c r="AK86" s="106"/>
      <c r="AL86" s="106"/>
      <c r="AM86" s="106"/>
      <c r="AN86" s="106"/>
      <c r="AO86" s="106"/>
      <c r="AP86" s="106"/>
      <c r="AQ86" s="106"/>
      <c r="AR86" s="106"/>
      <c r="AS86" s="106"/>
      <c r="AT86" s="106"/>
      <c r="AU86" s="106"/>
      <c r="AV86" s="106"/>
      <c r="AW86" s="106"/>
      <c r="AX86" s="106"/>
      <c r="AY86" s="106"/>
      <c r="AZ86" s="106"/>
    </row>
    <row r="87" spans="1:52">
      <c r="A87" s="106"/>
      <c r="B87" s="106"/>
      <c r="C87" s="106"/>
      <c r="D87" s="106"/>
      <c r="E87" s="106"/>
      <c r="F87" s="106"/>
      <c r="G87" s="106"/>
      <c r="H87" s="106"/>
      <c r="I87" s="106"/>
      <c r="J87" s="106"/>
      <c r="K87" s="106"/>
      <c r="L87" s="106"/>
      <c r="M87" s="106"/>
      <c r="N87" s="106"/>
      <c r="O87" s="106"/>
      <c r="P87" s="106"/>
      <c r="Q87" s="106"/>
      <c r="R87" s="106"/>
      <c r="S87" s="106"/>
      <c r="T87" s="106"/>
      <c r="U87" s="106"/>
      <c r="V87" s="106"/>
      <c r="W87" s="106"/>
      <c r="X87" s="106"/>
      <c r="Y87" s="106"/>
      <c r="Z87" s="106"/>
      <c r="AA87" s="106"/>
      <c r="AB87" s="106"/>
      <c r="AC87" s="106"/>
      <c r="AD87" s="106"/>
      <c r="AE87" s="106"/>
      <c r="AF87" s="106"/>
      <c r="AG87" s="106"/>
      <c r="AH87" s="106"/>
      <c r="AI87" s="106"/>
      <c r="AJ87" s="106"/>
      <c r="AK87" s="106"/>
      <c r="AL87" s="106"/>
      <c r="AM87" s="106"/>
      <c r="AN87" s="106"/>
      <c r="AO87" s="106"/>
      <c r="AP87" s="106"/>
      <c r="AQ87" s="106"/>
      <c r="AR87" s="106"/>
      <c r="AS87" s="106"/>
      <c r="AT87" s="106"/>
      <c r="AU87" s="106"/>
      <c r="AV87" s="106"/>
      <c r="AW87" s="106"/>
      <c r="AX87" s="106"/>
      <c r="AY87" s="106"/>
      <c r="AZ87" s="106"/>
    </row>
    <row r="88" spans="1:52">
      <c r="A88" s="106"/>
      <c r="B88" s="106"/>
      <c r="C88" s="106"/>
      <c r="D88" s="106"/>
      <c r="E88" s="106"/>
      <c r="F88" s="106"/>
      <c r="G88" s="106"/>
      <c r="H88" s="106"/>
      <c r="I88" s="106"/>
      <c r="J88" s="106"/>
      <c r="K88" s="106"/>
      <c r="L88" s="106"/>
      <c r="M88" s="106"/>
      <c r="N88" s="106"/>
      <c r="O88" s="106"/>
      <c r="P88" s="106"/>
      <c r="Q88" s="106"/>
      <c r="R88" s="106"/>
      <c r="S88" s="106"/>
      <c r="T88" s="106"/>
      <c r="U88" s="106"/>
      <c r="V88" s="106"/>
      <c r="W88" s="106"/>
      <c r="X88" s="106"/>
      <c r="Y88" s="106"/>
      <c r="Z88" s="106"/>
      <c r="AA88" s="106"/>
      <c r="AB88" s="106"/>
      <c r="AC88" s="106"/>
      <c r="AD88" s="106"/>
      <c r="AE88" s="106"/>
      <c r="AF88" s="106"/>
      <c r="AG88" s="106"/>
      <c r="AH88" s="106"/>
      <c r="AI88" s="106"/>
      <c r="AJ88" s="106"/>
      <c r="AK88" s="106"/>
      <c r="AL88" s="106"/>
      <c r="AM88" s="106"/>
      <c r="AN88" s="106"/>
      <c r="AO88" s="106"/>
      <c r="AP88" s="106"/>
      <c r="AQ88" s="106"/>
      <c r="AR88" s="106"/>
      <c r="AS88" s="106"/>
      <c r="AT88" s="106"/>
      <c r="AU88" s="106"/>
      <c r="AV88" s="106"/>
      <c r="AW88" s="106"/>
      <c r="AX88" s="106"/>
      <c r="AY88" s="106"/>
      <c r="AZ88" s="106"/>
    </row>
    <row r="89" spans="1:52">
      <c r="A89" s="106"/>
      <c r="B89" s="106"/>
      <c r="C89" s="106"/>
      <c r="D89" s="106"/>
      <c r="E89" s="106"/>
      <c r="F89" s="106"/>
      <c r="G89" s="106"/>
      <c r="H89" s="106"/>
      <c r="I89" s="106"/>
      <c r="J89" s="106"/>
      <c r="K89" s="106"/>
      <c r="L89" s="106"/>
      <c r="M89" s="106"/>
      <c r="N89" s="106"/>
      <c r="O89" s="106"/>
      <c r="P89" s="106"/>
      <c r="Q89" s="106"/>
      <c r="R89" s="106"/>
      <c r="S89" s="106"/>
      <c r="T89" s="106"/>
      <c r="U89" s="106"/>
      <c r="V89" s="106"/>
      <c r="W89" s="106"/>
      <c r="X89" s="106"/>
      <c r="Y89" s="106"/>
      <c r="Z89" s="106"/>
      <c r="AA89" s="106"/>
      <c r="AB89" s="106"/>
      <c r="AC89" s="106"/>
      <c r="AD89" s="106"/>
      <c r="AE89" s="106"/>
      <c r="AF89" s="106"/>
      <c r="AG89" s="106"/>
      <c r="AH89" s="106"/>
      <c r="AI89" s="106"/>
      <c r="AJ89" s="106"/>
      <c r="AK89" s="106"/>
      <c r="AL89" s="106"/>
      <c r="AM89" s="106"/>
      <c r="AN89" s="106"/>
      <c r="AO89" s="106"/>
      <c r="AP89" s="106"/>
      <c r="AQ89" s="106"/>
      <c r="AR89" s="106"/>
      <c r="AS89" s="106"/>
      <c r="AT89" s="106"/>
      <c r="AU89" s="106"/>
      <c r="AV89" s="106"/>
      <c r="AW89" s="106"/>
      <c r="AX89" s="106"/>
      <c r="AY89" s="106"/>
      <c r="AZ89" s="106"/>
    </row>
    <row r="90" spans="1:52">
      <c r="A90" s="106"/>
      <c r="B90" s="106"/>
      <c r="C90" s="106"/>
      <c r="D90" s="106"/>
      <c r="E90" s="106"/>
      <c r="F90" s="106"/>
      <c r="G90" s="106"/>
      <c r="H90" s="106"/>
      <c r="I90" s="106"/>
      <c r="J90" s="106"/>
      <c r="K90" s="106"/>
      <c r="L90" s="106"/>
      <c r="M90" s="106"/>
      <c r="N90" s="106"/>
      <c r="O90" s="106"/>
      <c r="P90" s="106"/>
      <c r="Q90" s="106"/>
      <c r="R90" s="106"/>
      <c r="S90" s="106"/>
      <c r="T90" s="106"/>
      <c r="U90" s="106"/>
      <c r="V90" s="106"/>
      <c r="W90" s="106"/>
      <c r="X90" s="106"/>
      <c r="Y90" s="106"/>
      <c r="Z90" s="106"/>
      <c r="AA90" s="106"/>
      <c r="AB90" s="106"/>
      <c r="AC90" s="106"/>
      <c r="AD90" s="106"/>
      <c r="AE90" s="106"/>
      <c r="AF90" s="106"/>
      <c r="AG90" s="106"/>
      <c r="AH90" s="106"/>
      <c r="AI90" s="106"/>
      <c r="AJ90" s="106"/>
      <c r="AK90" s="106"/>
      <c r="AL90" s="106"/>
      <c r="AM90" s="106"/>
      <c r="AN90" s="106"/>
      <c r="AO90" s="106"/>
      <c r="AP90" s="106"/>
      <c r="AQ90" s="106"/>
      <c r="AR90" s="106"/>
      <c r="AS90" s="106"/>
      <c r="AT90" s="106"/>
      <c r="AU90" s="106"/>
      <c r="AV90" s="106"/>
      <c r="AW90" s="106"/>
      <c r="AX90" s="106"/>
      <c r="AY90" s="106"/>
      <c r="AZ90" s="106"/>
    </row>
    <row r="91" spans="1:52">
      <c r="A91" s="106"/>
      <c r="B91" s="106"/>
      <c r="C91" s="106"/>
      <c r="D91" s="106"/>
      <c r="E91" s="106"/>
      <c r="F91" s="106"/>
      <c r="G91" s="106"/>
      <c r="H91" s="106"/>
      <c r="I91" s="106"/>
      <c r="J91" s="106"/>
      <c r="K91" s="106"/>
      <c r="L91" s="106"/>
      <c r="M91" s="106"/>
      <c r="N91" s="106"/>
      <c r="O91" s="106"/>
      <c r="P91" s="106"/>
      <c r="Q91" s="106"/>
      <c r="R91" s="106"/>
      <c r="S91" s="106"/>
      <c r="T91" s="106"/>
      <c r="U91" s="106"/>
      <c r="V91" s="106"/>
      <c r="W91" s="106"/>
      <c r="X91" s="106"/>
      <c r="Y91" s="106"/>
      <c r="Z91" s="106"/>
      <c r="AA91" s="106"/>
      <c r="AB91" s="106"/>
      <c r="AC91" s="106"/>
      <c r="AD91" s="106"/>
      <c r="AE91" s="106"/>
      <c r="AF91" s="106"/>
      <c r="AG91" s="106"/>
      <c r="AH91" s="106"/>
      <c r="AI91" s="106"/>
      <c r="AJ91" s="106"/>
      <c r="AK91" s="106"/>
      <c r="AL91" s="106"/>
      <c r="AM91" s="106"/>
      <c r="AN91" s="106"/>
      <c r="AO91" s="106"/>
      <c r="AP91" s="106"/>
      <c r="AQ91" s="106"/>
      <c r="AR91" s="106"/>
      <c r="AS91" s="106"/>
      <c r="AT91" s="106"/>
      <c r="AU91" s="106"/>
      <c r="AV91" s="106"/>
      <c r="AW91" s="106"/>
      <c r="AX91" s="106"/>
      <c r="AY91" s="106"/>
      <c r="AZ91" s="106"/>
    </row>
    <row r="92" spans="1:52">
      <c r="A92" s="106"/>
      <c r="B92" s="106"/>
      <c r="C92" s="106"/>
      <c r="D92" s="106"/>
      <c r="E92" s="106"/>
      <c r="F92" s="106"/>
      <c r="G92" s="106"/>
      <c r="H92" s="106"/>
      <c r="I92" s="106"/>
      <c r="J92" s="106"/>
      <c r="K92" s="106"/>
      <c r="L92" s="106"/>
      <c r="M92" s="106"/>
      <c r="N92" s="106"/>
      <c r="O92" s="106"/>
      <c r="P92" s="106"/>
      <c r="Q92" s="106"/>
      <c r="R92" s="106"/>
      <c r="S92" s="106"/>
      <c r="T92" s="106"/>
      <c r="U92" s="106"/>
      <c r="V92" s="106"/>
      <c r="W92" s="106"/>
      <c r="X92" s="106"/>
      <c r="Y92" s="106"/>
      <c r="Z92" s="106"/>
      <c r="AA92" s="106"/>
      <c r="AB92" s="106"/>
      <c r="AC92" s="106"/>
      <c r="AD92" s="106"/>
      <c r="AE92" s="106"/>
      <c r="AF92" s="106"/>
      <c r="AG92" s="106"/>
      <c r="AH92" s="106"/>
      <c r="AI92" s="106"/>
      <c r="AJ92" s="106"/>
      <c r="AK92" s="106"/>
      <c r="AL92" s="106"/>
      <c r="AM92" s="106"/>
      <c r="AN92" s="106"/>
      <c r="AO92" s="106"/>
      <c r="AP92" s="106"/>
      <c r="AQ92" s="106"/>
      <c r="AR92" s="106"/>
      <c r="AS92" s="106"/>
      <c r="AT92" s="106"/>
      <c r="AU92" s="106"/>
      <c r="AV92" s="106"/>
      <c r="AW92" s="106"/>
      <c r="AX92" s="106"/>
      <c r="AY92" s="106"/>
      <c r="AZ92" s="106"/>
    </row>
    <row r="93" spans="1:52">
      <c r="A93" s="106"/>
      <c r="B93" s="106"/>
      <c r="C93" s="106"/>
      <c r="D93" s="106"/>
      <c r="E93" s="106"/>
      <c r="F93" s="106"/>
      <c r="G93" s="106"/>
      <c r="H93" s="106"/>
      <c r="I93" s="106"/>
      <c r="J93" s="106"/>
      <c r="K93" s="106"/>
      <c r="L93" s="106"/>
      <c r="M93" s="106"/>
      <c r="N93" s="106"/>
      <c r="O93" s="106"/>
      <c r="P93" s="106"/>
      <c r="Q93" s="106"/>
      <c r="R93" s="106"/>
      <c r="S93" s="106"/>
      <c r="T93" s="106"/>
      <c r="U93" s="106"/>
      <c r="V93" s="106"/>
      <c r="W93" s="106"/>
      <c r="X93" s="106"/>
      <c r="Y93" s="106"/>
      <c r="Z93" s="106"/>
      <c r="AA93" s="106"/>
      <c r="AB93" s="106"/>
      <c r="AC93" s="106"/>
      <c r="AD93" s="106"/>
      <c r="AE93" s="106"/>
      <c r="AF93" s="106"/>
      <c r="AG93" s="106"/>
      <c r="AH93" s="106"/>
      <c r="AI93" s="106"/>
      <c r="AJ93" s="106"/>
      <c r="AK93" s="106"/>
      <c r="AL93" s="106"/>
      <c r="AM93" s="106"/>
      <c r="AN93" s="106"/>
      <c r="AO93" s="106"/>
      <c r="AP93" s="106"/>
      <c r="AQ93" s="106"/>
      <c r="AR93" s="106"/>
      <c r="AS93" s="106"/>
      <c r="AT93" s="106"/>
      <c r="AU93" s="106"/>
      <c r="AV93" s="106"/>
      <c r="AW93" s="106"/>
      <c r="AX93" s="106"/>
      <c r="AY93" s="106"/>
      <c r="AZ93" s="106"/>
    </row>
    <row r="94" spans="1:52">
      <c r="A94" s="106"/>
      <c r="B94" s="106"/>
      <c r="C94" s="106"/>
      <c r="D94" s="106"/>
      <c r="E94" s="106"/>
      <c r="F94" s="106"/>
      <c r="G94" s="106"/>
      <c r="H94" s="106"/>
      <c r="I94" s="106"/>
      <c r="J94" s="106"/>
      <c r="K94" s="106"/>
      <c r="L94" s="106"/>
      <c r="M94" s="106"/>
      <c r="N94" s="106"/>
      <c r="O94" s="106"/>
      <c r="P94" s="106"/>
      <c r="Q94" s="106"/>
      <c r="R94" s="106"/>
      <c r="S94" s="106"/>
      <c r="T94" s="106"/>
      <c r="U94" s="106"/>
      <c r="V94" s="106"/>
      <c r="W94" s="106"/>
      <c r="X94" s="106"/>
      <c r="Y94" s="106"/>
      <c r="Z94" s="106"/>
      <c r="AA94" s="106"/>
      <c r="AB94" s="106"/>
      <c r="AC94" s="106"/>
      <c r="AD94" s="106"/>
      <c r="AE94" s="106"/>
      <c r="AF94" s="106"/>
      <c r="AG94" s="106"/>
      <c r="AH94" s="106"/>
      <c r="AI94" s="106"/>
      <c r="AJ94" s="106"/>
      <c r="AK94" s="106"/>
      <c r="AL94" s="106"/>
      <c r="AM94" s="106"/>
      <c r="AN94" s="106"/>
      <c r="AO94" s="106"/>
      <c r="AP94" s="106"/>
      <c r="AQ94" s="106"/>
      <c r="AR94" s="106"/>
      <c r="AS94" s="106"/>
      <c r="AT94" s="106"/>
      <c r="AU94" s="106"/>
      <c r="AV94" s="106"/>
      <c r="AW94" s="106"/>
      <c r="AX94" s="106"/>
      <c r="AY94" s="106"/>
      <c r="AZ94" s="106"/>
    </row>
    <row r="95" spans="1:52">
      <c r="A95" s="106"/>
      <c r="B95" s="106"/>
      <c r="C95" s="106"/>
      <c r="D95" s="106"/>
      <c r="E95" s="106"/>
      <c r="F95" s="106"/>
      <c r="G95" s="106"/>
      <c r="H95" s="106"/>
      <c r="I95" s="106"/>
      <c r="J95" s="106"/>
      <c r="K95" s="106"/>
      <c r="L95" s="106"/>
      <c r="M95" s="106"/>
      <c r="N95" s="106"/>
      <c r="O95" s="106"/>
      <c r="P95" s="106"/>
      <c r="Q95" s="106"/>
      <c r="R95" s="106"/>
      <c r="S95" s="106"/>
      <c r="T95" s="106"/>
      <c r="U95" s="106"/>
      <c r="V95" s="106"/>
      <c r="W95" s="106"/>
      <c r="X95" s="106"/>
      <c r="Y95" s="106"/>
      <c r="Z95" s="106"/>
      <c r="AA95" s="106"/>
      <c r="AB95" s="106"/>
      <c r="AC95" s="106"/>
      <c r="AD95" s="106"/>
      <c r="AE95" s="106"/>
      <c r="AF95" s="106"/>
      <c r="AG95" s="106"/>
      <c r="AH95" s="106"/>
      <c r="AI95" s="106"/>
      <c r="AJ95" s="106"/>
      <c r="AK95" s="106"/>
      <c r="AL95" s="106"/>
      <c r="AM95" s="106"/>
      <c r="AN95" s="106"/>
      <c r="AO95" s="106"/>
      <c r="AP95" s="106"/>
      <c r="AQ95" s="106"/>
      <c r="AR95" s="106"/>
      <c r="AS95" s="106"/>
      <c r="AT95" s="106"/>
      <c r="AU95" s="106"/>
      <c r="AV95" s="106"/>
      <c r="AW95" s="106"/>
      <c r="AX95" s="106"/>
      <c r="AY95" s="106"/>
      <c r="AZ95" s="106"/>
    </row>
    <row r="96" spans="1:52">
      <c r="A96" s="106"/>
      <c r="B96" s="106"/>
      <c r="C96" s="106"/>
      <c r="D96" s="106"/>
      <c r="E96" s="106"/>
      <c r="F96" s="106"/>
      <c r="G96" s="106"/>
      <c r="H96" s="106"/>
      <c r="I96" s="106"/>
      <c r="J96" s="106"/>
      <c r="K96" s="106"/>
      <c r="L96" s="106"/>
      <c r="M96" s="106"/>
      <c r="N96" s="106"/>
      <c r="O96" s="106"/>
      <c r="P96" s="106"/>
      <c r="Q96" s="106"/>
      <c r="R96" s="106"/>
      <c r="S96" s="106"/>
      <c r="T96" s="106"/>
      <c r="U96" s="106"/>
      <c r="V96" s="106"/>
      <c r="W96" s="106"/>
      <c r="X96" s="106"/>
      <c r="Y96" s="106"/>
      <c r="Z96" s="106"/>
      <c r="AA96" s="106"/>
      <c r="AB96" s="106"/>
      <c r="AC96" s="106"/>
      <c r="AD96" s="106"/>
      <c r="AE96" s="106"/>
      <c r="AF96" s="106"/>
      <c r="AG96" s="106"/>
      <c r="AH96" s="106"/>
      <c r="AI96" s="106"/>
      <c r="AJ96" s="106"/>
      <c r="AK96" s="106"/>
      <c r="AL96" s="106"/>
      <c r="AM96" s="106"/>
      <c r="AN96" s="106"/>
      <c r="AO96" s="106"/>
      <c r="AP96" s="106"/>
      <c r="AQ96" s="106"/>
      <c r="AR96" s="106"/>
      <c r="AS96" s="106"/>
      <c r="AT96" s="106"/>
      <c r="AU96" s="106"/>
      <c r="AV96" s="106"/>
      <c r="AW96" s="106"/>
      <c r="AX96" s="106"/>
      <c r="AY96" s="106"/>
      <c r="AZ96" s="106"/>
    </row>
    <row r="97" spans="1:52">
      <c r="A97" s="106"/>
      <c r="B97" s="106"/>
      <c r="C97" s="106"/>
      <c r="D97" s="106"/>
      <c r="E97" s="106"/>
      <c r="F97" s="106"/>
      <c r="G97" s="106"/>
      <c r="H97" s="106"/>
      <c r="I97" s="106"/>
      <c r="J97" s="106"/>
      <c r="K97" s="106"/>
      <c r="L97" s="106"/>
      <c r="M97" s="106"/>
      <c r="N97" s="106"/>
      <c r="O97" s="106"/>
      <c r="P97" s="106"/>
      <c r="Q97" s="106"/>
      <c r="R97" s="106"/>
      <c r="S97" s="106"/>
      <c r="T97" s="106"/>
      <c r="U97" s="106"/>
      <c r="V97" s="106"/>
      <c r="W97" s="106"/>
      <c r="X97" s="106"/>
      <c r="Y97" s="106"/>
      <c r="Z97" s="106"/>
      <c r="AA97" s="106"/>
      <c r="AB97" s="106"/>
      <c r="AC97" s="106"/>
      <c r="AD97" s="106"/>
      <c r="AE97" s="106"/>
      <c r="AF97" s="106"/>
      <c r="AG97" s="106"/>
      <c r="AH97" s="106"/>
      <c r="AI97" s="106"/>
      <c r="AJ97" s="106"/>
      <c r="AK97" s="106"/>
      <c r="AL97" s="106"/>
      <c r="AM97" s="106"/>
      <c r="AN97" s="106"/>
      <c r="AO97" s="106"/>
      <c r="AP97" s="106"/>
      <c r="AQ97" s="106"/>
      <c r="AR97" s="106"/>
      <c r="AS97" s="106"/>
      <c r="AT97" s="106"/>
      <c r="AU97" s="106"/>
      <c r="AV97" s="106"/>
      <c r="AW97" s="106"/>
      <c r="AX97" s="106"/>
      <c r="AY97" s="106"/>
      <c r="AZ97" s="106"/>
    </row>
    <row r="98" spans="1:52">
      <c r="A98" s="106"/>
      <c r="B98" s="106"/>
      <c r="C98" s="106"/>
      <c r="D98" s="106"/>
      <c r="E98" s="106"/>
      <c r="F98" s="106"/>
      <c r="G98" s="106"/>
      <c r="H98" s="106"/>
      <c r="I98" s="106"/>
      <c r="J98" s="106"/>
      <c r="K98" s="106"/>
      <c r="L98" s="106"/>
      <c r="M98" s="106"/>
      <c r="N98" s="106"/>
      <c r="O98" s="106"/>
      <c r="P98" s="106"/>
      <c r="Q98" s="106"/>
      <c r="R98" s="106"/>
      <c r="S98" s="106"/>
      <c r="T98" s="106"/>
      <c r="U98" s="106"/>
      <c r="V98" s="106"/>
      <c r="W98" s="106"/>
      <c r="X98" s="106"/>
      <c r="Y98" s="106"/>
      <c r="Z98" s="106"/>
      <c r="AA98" s="106"/>
      <c r="AB98" s="106"/>
      <c r="AC98" s="106"/>
      <c r="AD98" s="106"/>
      <c r="AE98" s="106"/>
      <c r="AF98" s="106"/>
      <c r="AG98" s="106"/>
      <c r="AH98" s="106"/>
      <c r="AI98" s="106"/>
      <c r="AJ98" s="106"/>
      <c r="AK98" s="106"/>
      <c r="AL98" s="106"/>
      <c r="AM98" s="106"/>
      <c r="AN98" s="106"/>
      <c r="AO98" s="106"/>
      <c r="AP98" s="106"/>
      <c r="AQ98" s="106"/>
      <c r="AR98" s="106"/>
      <c r="AS98" s="106"/>
      <c r="AT98" s="106"/>
      <c r="AU98" s="106"/>
      <c r="AV98" s="106"/>
      <c r="AW98" s="106"/>
      <c r="AX98" s="106"/>
      <c r="AY98" s="106"/>
      <c r="AZ98" s="106"/>
    </row>
    <row r="99" spans="1:52">
      <c r="A99" s="106"/>
      <c r="B99" s="106"/>
      <c r="C99" s="106"/>
      <c r="D99" s="106"/>
      <c r="E99" s="106"/>
      <c r="F99" s="106"/>
      <c r="G99" s="106"/>
      <c r="H99" s="106"/>
      <c r="I99" s="106"/>
      <c r="J99" s="106"/>
      <c r="K99" s="106"/>
      <c r="L99" s="106"/>
      <c r="M99" s="106"/>
      <c r="N99" s="106"/>
      <c r="O99" s="106"/>
      <c r="P99" s="106"/>
      <c r="Q99" s="106"/>
      <c r="R99" s="106"/>
      <c r="S99" s="106"/>
      <c r="T99" s="106"/>
      <c r="U99" s="106"/>
      <c r="V99" s="106"/>
      <c r="W99" s="106"/>
      <c r="X99" s="106"/>
      <c r="Y99" s="106"/>
      <c r="Z99" s="106"/>
      <c r="AA99" s="106"/>
      <c r="AB99" s="106"/>
      <c r="AC99" s="106"/>
      <c r="AD99" s="106"/>
      <c r="AE99" s="106"/>
      <c r="AF99" s="106"/>
      <c r="AG99" s="106"/>
      <c r="AH99" s="106"/>
      <c r="AI99" s="106"/>
      <c r="AJ99" s="106"/>
      <c r="AK99" s="106"/>
      <c r="AL99" s="106"/>
      <c r="AM99" s="106"/>
      <c r="AN99" s="106"/>
      <c r="AO99" s="106"/>
      <c r="AP99" s="106"/>
      <c r="AQ99" s="106"/>
      <c r="AR99" s="106"/>
      <c r="AS99" s="106"/>
      <c r="AT99" s="106"/>
      <c r="AU99" s="106"/>
      <c r="AV99" s="106"/>
      <c r="AW99" s="106"/>
      <c r="AX99" s="106"/>
      <c r="AY99" s="106"/>
      <c r="AZ99" s="106"/>
    </row>
    <row r="100" spans="1:52">
      <c r="A100" s="106"/>
      <c r="B100" s="106"/>
      <c r="C100" s="106"/>
      <c r="D100" s="106"/>
      <c r="E100" s="106"/>
      <c r="F100" s="106"/>
      <c r="G100" s="106"/>
      <c r="H100" s="106"/>
      <c r="I100" s="106"/>
      <c r="J100" s="106"/>
      <c r="K100" s="106"/>
      <c r="L100" s="106"/>
      <c r="M100" s="106"/>
      <c r="N100" s="106"/>
      <c r="O100" s="106"/>
      <c r="P100" s="106"/>
      <c r="Q100" s="106"/>
      <c r="R100" s="106"/>
      <c r="S100" s="106"/>
      <c r="T100" s="106"/>
      <c r="U100" s="106"/>
      <c r="V100" s="106"/>
      <c r="W100" s="106"/>
      <c r="X100" s="106"/>
      <c r="Y100" s="106"/>
      <c r="Z100" s="106"/>
      <c r="AA100" s="106"/>
      <c r="AB100" s="106"/>
      <c r="AC100" s="106"/>
      <c r="AD100" s="106"/>
      <c r="AE100" s="106"/>
      <c r="AF100" s="106"/>
      <c r="AG100" s="106"/>
      <c r="AH100" s="106"/>
      <c r="AI100" s="106"/>
      <c r="AJ100" s="106"/>
      <c r="AK100" s="106"/>
      <c r="AL100" s="106"/>
      <c r="AM100" s="106"/>
      <c r="AN100" s="106"/>
      <c r="AO100" s="106"/>
      <c r="AP100" s="106"/>
      <c r="AQ100" s="106"/>
      <c r="AR100" s="106"/>
      <c r="AS100" s="106"/>
      <c r="AT100" s="106"/>
      <c r="AU100" s="106"/>
      <c r="AV100" s="106"/>
      <c r="AW100" s="106"/>
      <c r="AX100" s="106"/>
      <c r="AY100" s="106"/>
      <c r="AZ100" s="106"/>
    </row>
    <row r="101" spans="1:52">
      <c r="A101" s="106"/>
      <c r="B101" s="106"/>
      <c r="C101" s="106"/>
      <c r="D101" s="106"/>
      <c r="E101" s="106"/>
      <c r="F101" s="106"/>
      <c r="G101" s="106"/>
      <c r="H101" s="106"/>
      <c r="I101" s="106"/>
      <c r="J101" s="106"/>
      <c r="K101" s="106"/>
      <c r="L101" s="106"/>
      <c r="M101" s="106"/>
      <c r="N101" s="106"/>
      <c r="O101" s="106"/>
      <c r="P101" s="106"/>
      <c r="Q101" s="106"/>
      <c r="R101" s="106"/>
      <c r="S101" s="106"/>
      <c r="T101" s="106"/>
      <c r="U101" s="106"/>
      <c r="V101" s="106"/>
      <c r="W101" s="106"/>
      <c r="X101" s="106"/>
      <c r="Y101" s="106"/>
      <c r="Z101" s="106"/>
      <c r="AA101" s="106"/>
      <c r="AB101" s="106"/>
      <c r="AC101" s="106"/>
      <c r="AD101" s="106"/>
      <c r="AE101" s="106"/>
      <c r="AF101" s="106"/>
      <c r="AG101" s="106"/>
      <c r="AH101" s="106"/>
      <c r="AI101" s="106"/>
      <c r="AJ101" s="106"/>
      <c r="AK101" s="106"/>
      <c r="AL101" s="106"/>
      <c r="AM101" s="106"/>
      <c r="AN101" s="106"/>
      <c r="AO101" s="106"/>
      <c r="AP101" s="106"/>
      <c r="AQ101" s="106"/>
      <c r="AR101" s="106"/>
      <c r="AS101" s="106"/>
      <c r="AT101" s="106"/>
      <c r="AU101" s="106"/>
      <c r="AV101" s="106"/>
      <c r="AW101" s="106"/>
      <c r="AX101" s="106"/>
      <c r="AY101" s="106"/>
      <c r="AZ101" s="106"/>
    </row>
    <row r="102" spans="1:52">
      <c r="A102" s="106"/>
      <c r="B102" s="106"/>
      <c r="C102" s="106"/>
      <c r="D102" s="106"/>
      <c r="E102" s="106"/>
      <c r="F102" s="106"/>
      <c r="G102" s="106"/>
      <c r="H102" s="106"/>
      <c r="I102" s="106"/>
      <c r="J102" s="106"/>
      <c r="K102" s="106"/>
      <c r="L102" s="106"/>
      <c r="M102" s="106"/>
      <c r="N102" s="106"/>
      <c r="O102" s="106"/>
      <c r="P102" s="106"/>
      <c r="Q102" s="106"/>
      <c r="R102" s="106"/>
      <c r="S102" s="106"/>
      <c r="T102" s="106"/>
      <c r="U102" s="106"/>
      <c r="V102" s="106"/>
      <c r="W102" s="106"/>
      <c r="X102" s="106"/>
      <c r="Y102" s="106"/>
      <c r="Z102" s="106"/>
      <c r="AA102" s="106"/>
      <c r="AB102" s="106"/>
      <c r="AC102" s="106"/>
      <c r="AD102" s="106"/>
      <c r="AE102" s="106"/>
      <c r="AF102" s="106"/>
      <c r="AG102" s="106"/>
      <c r="AH102" s="106"/>
      <c r="AI102" s="106"/>
      <c r="AJ102" s="106"/>
      <c r="AK102" s="106"/>
      <c r="AL102" s="106"/>
      <c r="AM102" s="106"/>
      <c r="AN102" s="106"/>
      <c r="AO102" s="106"/>
      <c r="AP102" s="106"/>
      <c r="AQ102" s="106"/>
      <c r="AR102" s="106"/>
      <c r="AS102" s="106"/>
      <c r="AT102" s="106"/>
      <c r="AU102" s="106"/>
      <c r="AV102" s="106"/>
      <c r="AW102" s="106"/>
      <c r="AX102" s="106"/>
      <c r="AY102" s="106"/>
      <c r="AZ102" s="106"/>
    </row>
    <row r="103" spans="1:52">
      <c r="A103" s="106"/>
      <c r="B103" s="106"/>
      <c r="C103" s="106"/>
      <c r="D103" s="106"/>
      <c r="E103" s="106"/>
      <c r="F103" s="106"/>
      <c r="G103" s="106"/>
      <c r="H103" s="106"/>
      <c r="I103" s="106"/>
      <c r="J103" s="106"/>
      <c r="K103" s="106"/>
      <c r="L103" s="106"/>
      <c r="M103" s="106"/>
      <c r="N103" s="106"/>
      <c r="O103" s="106"/>
      <c r="P103" s="106"/>
      <c r="Q103" s="106"/>
      <c r="R103" s="106"/>
      <c r="S103" s="106"/>
      <c r="T103" s="106"/>
      <c r="U103" s="106"/>
      <c r="V103" s="106"/>
      <c r="W103" s="106"/>
      <c r="X103" s="106"/>
      <c r="Y103" s="106"/>
      <c r="Z103" s="106"/>
      <c r="AA103" s="106"/>
      <c r="AB103" s="106"/>
      <c r="AC103" s="106"/>
      <c r="AD103" s="106"/>
      <c r="AE103" s="106"/>
      <c r="AF103" s="106"/>
      <c r="AG103" s="106"/>
      <c r="AH103" s="106"/>
      <c r="AI103" s="106"/>
      <c r="AJ103" s="106"/>
      <c r="AK103" s="106"/>
      <c r="AL103" s="106"/>
      <c r="AM103" s="106"/>
      <c r="AN103" s="106"/>
      <c r="AO103" s="106"/>
      <c r="AP103" s="106"/>
      <c r="AQ103" s="106"/>
      <c r="AR103" s="106"/>
      <c r="AS103" s="106"/>
      <c r="AT103" s="106"/>
      <c r="AU103" s="106"/>
      <c r="AV103" s="106"/>
      <c r="AW103" s="106"/>
      <c r="AX103" s="106"/>
      <c r="AY103" s="106"/>
      <c r="AZ103" s="106"/>
    </row>
    <row r="104" spans="1:52">
      <c r="A104" s="106"/>
      <c r="B104" s="106"/>
      <c r="C104" s="106"/>
      <c r="D104" s="106"/>
      <c r="E104" s="106"/>
      <c r="F104" s="106"/>
      <c r="G104" s="106"/>
      <c r="H104" s="106"/>
      <c r="I104" s="106"/>
      <c r="J104" s="106"/>
      <c r="K104" s="106"/>
      <c r="L104" s="106"/>
      <c r="M104" s="106"/>
      <c r="N104" s="106"/>
      <c r="O104" s="106"/>
      <c r="P104" s="106"/>
      <c r="Q104" s="106"/>
      <c r="R104" s="106"/>
      <c r="S104" s="106"/>
      <c r="T104" s="106"/>
      <c r="U104" s="106"/>
      <c r="V104" s="106"/>
      <c r="W104" s="106"/>
      <c r="X104" s="106"/>
      <c r="Y104" s="106"/>
      <c r="Z104" s="106"/>
      <c r="AA104" s="106"/>
      <c r="AB104" s="106"/>
      <c r="AC104" s="106"/>
      <c r="AD104" s="106"/>
      <c r="AE104" s="106"/>
      <c r="AF104" s="106"/>
      <c r="AG104" s="106"/>
      <c r="AH104" s="106"/>
      <c r="AI104" s="106"/>
      <c r="AJ104" s="106"/>
      <c r="AK104" s="106"/>
      <c r="AL104" s="106"/>
      <c r="AM104" s="106"/>
      <c r="AN104" s="106"/>
      <c r="AO104" s="106"/>
      <c r="AP104" s="106"/>
      <c r="AQ104" s="106"/>
      <c r="AR104" s="106"/>
      <c r="AS104" s="106"/>
      <c r="AT104" s="106"/>
      <c r="AU104" s="106"/>
      <c r="AV104" s="106"/>
      <c r="AW104" s="106"/>
      <c r="AX104" s="106"/>
      <c r="AY104" s="106"/>
      <c r="AZ104" s="106"/>
    </row>
    <row r="105" spans="1:52">
      <c r="A105" s="106"/>
      <c r="B105" s="106"/>
      <c r="C105" s="106"/>
      <c r="D105" s="106"/>
      <c r="E105" s="106"/>
      <c r="F105" s="106"/>
      <c r="G105" s="106"/>
      <c r="H105" s="106"/>
      <c r="I105" s="106"/>
      <c r="J105" s="106"/>
      <c r="K105" s="106"/>
      <c r="L105" s="106"/>
      <c r="M105" s="106"/>
      <c r="N105" s="106"/>
      <c r="O105" s="106"/>
      <c r="P105" s="106"/>
      <c r="Q105" s="106"/>
      <c r="R105" s="106"/>
      <c r="S105" s="106"/>
      <c r="T105" s="106"/>
      <c r="U105" s="106"/>
      <c r="V105" s="106"/>
      <c r="W105" s="106"/>
      <c r="X105" s="106"/>
      <c r="Y105" s="106"/>
      <c r="Z105" s="106"/>
      <c r="AA105" s="106"/>
      <c r="AB105" s="106"/>
      <c r="AC105" s="106"/>
      <c r="AD105" s="106"/>
      <c r="AE105" s="106"/>
      <c r="AF105" s="106"/>
      <c r="AG105" s="106"/>
      <c r="AH105" s="106"/>
      <c r="AI105" s="106"/>
      <c r="AJ105" s="106"/>
      <c r="AK105" s="106"/>
      <c r="AL105" s="106"/>
      <c r="AM105" s="106"/>
      <c r="AN105" s="106"/>
      <c r="AO105" s="106"/>
      <c r="AP105" s="106"/>
      <c r="AQ105" s="106"/>
      <c r="AR105" s="106"/>
      <c r="AS105" s="106"/>
      <c r="AT105" s="106"/>
      <c r="AU105" s="106"/>
      <c r="AV105" s="106"/>
      <c r="AW105" s="106"/>
      <c r="AX105" s="106"/>
      <c r="AY105" s="106"/>
      <c r="AZ105" s="106"/>
    </row>
    <row r="106" spans="1:52">
      <c r="A106" s="106"/>
      <c r="B106" s="106"/>
      <c r="C106" s="106"/>
      <c r="D106" s="106"/>
      <c r="E106" s="106"/>
      <c r="F106" s="106"/>
      <c r="G106" s="106"/>
      <c r="H106" s="106"/>
      <c r="I106" s="106"/>
      <c r="J106" s="106"/>
      <c r="K106" s="106"/>
      <c r="L106" s="106"/>
      <c r="M106" s="106"/>
      <c r="N106" s="106"/>
      <c r="O106" s="106"/>
      <c r="P106" s="106"/>
      <c r="Q106" s="106"/>
      <c r="R106" s="106"/>
      <c r="S106" s="106"/>
      <c r="T106" s="106"/>
      <c r="U106" s="106"/>
      <c r="V106" s="106"/>
      <c r="W106" s="106"/>
      <c r="X106" s="106"/>
      <c r="Y106" s="106"/>
      <c r="Z106" s="106"/>
      <c r="AA106" s="106"/>
      <c r="AB106" s="106"/>
      <c r="AC106" s="106"/>
      <c r="AD106" s="106"/>
      <c r="AE106" s="106"/>
      <c r="AF106" s="106"/>
      <c r="AG106" s="106"/>
      <c r="AH106" s="106"/>
      <c r="AI106" s="106"/>
      <c r="AJ106" s="106"/>
      <c r="AK106" s="106"/>
      <c r="AL106" s="106"/>
      <c r="AM106" s="106"/>
      <c r="AN106" s="106"/>
      <c r="AO106" s="106"/>
      <c r="AP106" s="106"/>
      <c r="AQ106" s="106"/>
      <c r="AR106" s="106"/>
      <c r="AS106" s="106"/>
      <c r="AT106" s="106"/>
      <c r="AU106" s="106"/>
      <c r="AV106" s="106"/>
      <c r="AW106" s="106"/>
      <c r="AX106" s="106"/>
      <c r="AY106" s="106"/>
      <c r="AZ106" s="106"/>
    </row>
    <row r="107" spans="1:52">
      <c r="A107" s="106"/>
      <c r="B107" s="106"/>
      <c r="C107" s="106"/>
      <c r="D107" s="106"/>
      <c r="E107" s="106"/>
      <c r="F107" s="106"/>
      <c r="G107" s="106"/>
      <c r="H107" s="106"/>
      <c r="I107" s="106"/>
      <c r="J107" s="106"/>
      <c r="K107" s="106"/>
      <c r="L107" s="106"/>
      <c r="M107" s="106"/>
      <c r="N107" s="106"/>
      <c r="O107" s="106"/>
      <c r="P107" s="106"/>
      <c r="Q107" s="106"/>
      <c r="R107" s="106"/>
      <c r="S107" s="106"/>
      <c r="T107" s="106"/>
      <c r="U107" s="106"/>
      <c r="V107" s="106"/>
      <c r="W107" s="106"/>
      <c r="X107" s="106"/>
      <c r="Y107" s="106"/>
      <c r="Z107" s="106"/>
      <c r="AA107" s="106"/>
      <c r="AB107" s="106"/>
      <c r="AC107" s="106"/>
      <c r="AD107" s="106"/>
      <c r="AE107" s="106"/>
      <c r="AF107" s="106"/>
      <c r="AG107" s="106"/>
      <c r="AH107" s="106"/>
      <c r="AI107" s="106"/>
      <c r="AJ107" s="106"/>
      <c r="AK107" s="106"/>
      <c r="AL107" s="106"/>
      <c r="AM107" s="106"/>
      <c r="AN107" s="106"/>
      <c r="AO107" s="106"/>
      <c r="AP107" s="106"/>
      <c r="AQ107" s="106"/>
      <c r="AR107" s="106"/>
      <c r="AS107" s="106"/>
      <c r="AT107" s="106"/>
      <c r="AU107" s="106"/>
      <c r="AV107" s="106"/>
      <c r="AW107" s="106"/>
      <c r="AX107" s="106"/>
      <c r="AY107" s="106"/>
      <c r="AZ107" s="106"/>
    </row>
    <row r="108" spans="1:52">
      <c r="A108" s="106"/>
      <c r="B108" s="106"/>
      <c r="C108" s="106"/>
      <c r="D108" s="106"/>
      <c r="E108" s="106"/>
      <c r="F108" s="106"/>
      <c r="G108" s="106"/>
      <c r="H108" s="106"/>
      <c r="I108" s="106"/>
      <c r="J108" s="106"/>
      <c r="K108" s="106"/>
      <c r="L108" s="106"/>
      <c r="M108" s="106"/>
      <c r="N108" s="106"/>
      <c r="O108" s="106"/>
      <c r="P108" s="106"/>
      <c r="Q108" s="106"/>
      <c r="R108" s="106"/>
      <c r="S108" s="106"/>
      <c r="T108" s="106"/>
      <c r="U108" s="106"/>
      <c r="V108" s="106"/>
      <c r="W108" s="106"/>
      <c r="X108" s="106"/>
      <c r="Y108" s="106"/>
      <c r="Z108" s="106"/>
      <c r="AA108" s="106"/>
      <c r="AB108" s="106"/>
      <c r="AC108" s="106"/>
      <c r="AD108" s="106"/>
      <c r="AE108" s="106"/>
      <c r="AF108" s="106"/>
      <c r="AG108" s="106"/>
      <c r="AH108" s="106"/>
      <c r="AI108" s="106"/>
      <c r="AJ108" s="106"/>
      <c r="AK108" s="106"/>
      <c r="AL108" s="106"/>
      <c r="AM108" s="106"/>
      <c r="AN108" s="106"/>
      <c r="AO108" s="106"/>
      <c r="AP108" s="106"/>
      <c r="AQ108" s="106"/>
      <c r="AR108" s="106"/>
      <c r="AS108" s="106"/>
      <c r="AT108" s="106"/>
      <c r="AU108" s="106"/>
      <c r="AV108" s="106"/>
      <c r="AW108" s="106"/>
      <c r="AX108" s="106"/>
      <c r="AY108" s="106"/>
      <c r="AZ108" s="106"/>
    </row>
    <row r="109" spans="1:52">
      <c r="A109" s="106"/>
      <c r="B109" s="106"/>
      <c r="C109" s="106"/>
      <c r="D109" s="106"/>
      <c r="E109" s="106"/>
      <c r="F109" s="106"/>
      <c r="G109" s="106"/>
      <c r="H109" s="106"/>
      <c r="I109" s="106"/>
      <c r="J109" s="106"/>
      <c r="K109" s="106"/>
      <c r="L109" s="106"/>
      <c r="M109" s="106"/>
      <c r="N109" s="106"/>
      <c r="O109" s="106"/>
      <c r="P109" s="106"/>
      <c r="Q109" s="106"/>
      <c r="R109" s="106"/>
      <c r="S109" s="106"/>
      <c r="T109" s="106"/>
      <c r="U109" s="106"/>
      <c r="V109" s="106"/>
      <c r="W109" s="106"/>
      <c r="X109" s="106"/>
      <c r="Y109" s="106"/>
      <c r="Z109" s="106"/>
      <c r="AA109" s="106"/>
      <c r="AB109" s="106"/>
      <c r="AC109" s="106"/>
      <c r="AD109" s="106"/>
      <c r="AE109" s="106"/>
      <c r="AF109" s="106"/>
      <c r="AG109" s="106"/>
      <c r="AH109" s="106"/>
      <c r="AI109" s="106"/>
      <c r="AJ109" s="106"/>
      <c r="AK109" s="106"/>
      <c r="AL109" s="106"/>
      <c r="AM109" s="106"/>
      <c r="AN109" s="106"/>
      <c r="AO109" s="106"/>
      <c r="AP109" s="106"/>
      <c r="AQ109" s="106"/>
      <c r="AR109" s="106"/>
      <c r="AS109" s="106"/>
      <c r="AT109" s="106"/>
      <c r="AU109" s="106"/>
      <c r="AV109" s="106"/>
      <c r="AW109" s="106"/>
      <c r="AX109" s="106"/>
      <c r="AY109" s="106"/>
      <c r="AZ109" s="106"/>
    </row>
    <row r="110" spans="1:52">
      <c r="A110" s="106"/>
      <c r="B110" s="106"/>
      <c r="C110" s="106"/>
      <c r="D110" s="106"/>
      <c r="E110" s="106"/>
      <c r="F110" s="106"/>
      <c r="G110" s="106"/>
      <c r="H110" s="106"/>
      <c r="I110" s="106"/>
      <c r="J110" s="106"/>
      <c r="K110" s="106"/>
      <c r="L110" s="106"/>
      <c r="M110" s="106"/>
      <c r="N110" s="106"/>
      <c r="O110" s="106"/>
      <c r="P110" s="106"/>
      <c r="Q110" s="106"/>
      <c r="R110" s="106"/>
      <c r="S110" s="106"/>
      <c r="T110" s="106"/>
      <c r="U110" s="106"/>
      <c r="V110" s="106"/>
      <c r="W110" s="106"/>
      <c r="X110" s="106"/>
      <c r="Y110" s="106"/>
      <c r="Z110" s="106"/>
      <c r="AA110" s="106"/>
      <c r="AB110" s="106"/>
      <c r="AC110" s="106"/>
      <c r="AD110" s="106"/>
      <c r="AE110" s="106"/>
      <c r="AF110" s="106"/>
      <c r="AG110" s="106"/>
      <c r="AH110" s="106"/>
      <c r="AI110" s="106"/>
      <c r="AJ110" s="106"/>
      <c r="AK110" s="106"/>
      <c r="AL110" s="106"/>
      <c r="AM110" s="106"/>
      <c r="AN110" s="106"/>
      <c r="AO110" s="106"/>
      <c r="AP110" s="106"/>
      <c r="AQ110" s="106"/>
      <c r="AR110" s="106"/>
      <c r="AS110" s="106"/>
      <c r="AT110" s="106"/>
      <c r="AU110" s="106"/>
      <c r="AV110" s="106"/>
      <c r="AW110" s="106"/>
      <c r="AX110" s="106"/>
      <c r="AY110" s="106"/>
      <c r="AZ110" s="106"/>
    </row>
    <row r="111" spans="1:52">
      <c r="A111" s="106"/>
      <c r="B111" s="106"/>
      <c r="C111" s="106"/>
      <c r="D111" s="106"/>
      <c r="E111" s="106"/>
      <c r="F111" s="106"/>
      <c r="G111" s="106"/>
      <c r="H111" s="106"/>
      <c r="I111" s="106"/>
      <c r="J111" s="106"/>
      <c r="K111" s="106"/>
      <c r="L111" s="106"/>
      <c r="M111" s="106"/>
      <c r="N111" s="106"/>
      <c r="O111" s="106"/>
      <c r="P111" s="106"/>
      <c r="Q111" s="106"/>
      <c r="R111" s="106"/>
      <c r="S111" s="106"/>
      <c r="T111" s="106"/>
      <c r="U111" s="106"/>
      <c r="V111" s="106"/>
      <c r="W111" s="106"/>
      <c r="X111" s="106"/>
      <c r="Y111" s="106"/>
      <c r="Z111" s="106"/>
      <c r="AA111" s="106"/>
      <c r="AB111" s="106"/>
      <c r="AC111" s="106"/>
      <c r="AD111" s="106"/>
      <c r="AE111" s="106"/>
      <c r="AF111" s="106"/>
      <c r="AG111" s="106"/>
      <c r="AH111" s="106"/>
      <c r="AI111" s="106"/>
      <c r="AJ111" s="106"/>
      <c r="AK111" s="106"/>
      <c r="AL111" s="106"/>
      <c r="AM111" s="106"/>
      <c r="AN111" s="106"/>
      <c r="AO111" s="106"/>
      <c r="AP111" s="106"/>
      <c r="AQ111" s="106"/>
      <c r="AR111" s="106"/>
      <c r="AS111" s="106"/>
      <c r="AT111" s="106"/>
      <c r="AU111" s="106"/>
      <c r="AV111" s="106"/>
      <c r="AW111" s="106"/>
      <c r="AX111" s="106"/>
      <c r="AY111" s="106"/>
      <c r="AZ111" s="106"/>
    </row>
    <row r="112" spans="1:52">
      <c r="A112" s="106"/>
      <c r="B112" s="106"/>
      <c r="C112" s="106"/>
      <c r="D112" s="106"/>
      <c r="E112" s="106"/>
      <c r="F112" s="106"/>
      <c r="G112" s="106"/>
      <c r="H112" s="106"/>
      <c r="I112" s="106"/>
      <c r="J112" s="106"/>
      <c r="K112" s="106"/>
      <c r="L112" s="106"/>
      <c r="M112" s="106"/>
      <c r="N112" s="106"/>
      <c r="O112" s="106"/>
      <c r="P112" s="106"/>
      <c r="Q112" s="106"/>
      <c r="R112" s="106"/>
      <c r="S112" s="106"/>
      <c r="T112" s="106"/>
      <c r="U112" s="106"/>
      <c r="V112" s="106"/>
      <c r="W112" s="106"/>
      <c r="X112" s="106"/>
      <c r="Y112" s="106"/>
      <c r="Z112" s="106"/>
      <c r="AA112" s="106"/>
      <c r="AB112" s="106"/>
      <c r="AC112" s="106"/>
      <c r="AD112" s="106"/>
      <c r="AE112" s="106"/>
      <c r="AF112" s="106"/>
      <c r="AG112" s="106"/>
      <c r="AH112" s="106"/>
      <c r="AI112" s="106"/>
      <c r="AJ112" s="106"/>
      <c r="AK112" s="106"/>
      <c r="AL112" s="106"/>
      <c r="AM112" s="106"/>
      <c r="AN112" s="106"/>
      <c r="AO112" s="106"/>
      <c r="AP112" s="106"/>
      <c r="AQ112" s="106"/>
      <c r="AR112" s="106"/>
      <c r="AS112" s="106"/>
      <c r="AT112" s="106"/>
      <c r="AU112" s="106"/>
      <c r="AV112" s="106"/>
      <c r="AW112" s="106"/>
      <c r="AX112" s="106"/>
      <c r="AY112" s="106"/>
      <c r="AZ112" s="106"/>
    </row>
    <row r="113" spans="1:52">
      <c r="A113" s="106"/>
      <c r="B113" s="106"/>
      <c r="C113" s="106"/>
      <c r="D113" s="106"/>
      <c r="E113" s="106"/>
      <c r="F113" s="106"/>
      <c r="G113" s="106"/>
      <c r="H113" s="106"/>
      <c r="I113" s="106"/>
      <c r="J113" s="106"/>
      <c r="K113" s="106"/>
      <c r="L113" s="106"/>
      <c r="M113" s="106"/>
      <c r="N113" s="106"/>
      <c r="O113" s="106"/>
      <c r="P113" s="106"/>
      <c r="Q113" s="106"/>
      <c r="R113" s="106"/>
      <c r="S113" s="106"/>
      <c r="T113" s="106"/>
      <c r="U113" s="106"/>
      <c r="V113" s="106"/>
      <c r="W113" s="106"/>
      <c r="X113" s="106"/>
      <c r="Y113" s="106"/>
      <c r="Z113" s="106"/>
      <c r="AA113" s="106"/>
      <c r="AB113" s="106"/>
      <c r="AC113" s="106"/>
      <c r="AD113" s="106"/>
      <c r="AE113" s="106"/>
      <c r="AF113" s="106"/>
      <c r="AG113" s="106"/>
      <c r="AH113" s="106"/>
      <c r="AI113" s="106"/>
      <c r="AJ113" s="106"/>
      <c r="AK113" s="106"/>
      <c r="AL113" s="106"/>
      <c r="AM113" s="106"/>
      <c r="AN113" s="106"/>
      <c r="AO113" s="106"/>
      <c r="AP113" s="106"/>
      <c r="AQ113" s="106"/>
      <c r="AR113" s="106"/>
      <c r="AS113" s="106"/>
      <c r="AT113" s="106"/>
      <c r="AU113" s="106"/>
      <c r="AV113" s="106"/>
      <c r="AW113" s="106"/>
      <c r="AX113" s="106"/>
      <c r="AY113" s="106"/>
      <c r="AZ113" s="106"/>
    </row>
    <row r="114" spans="1:52">
      <c r="A114" s="106"/>
      <c r="B114" s="106"/>
      <c r="C114" s="106"/>
      <c r="D114" s="106"/>
      <c r="E114" s="106"/>
      <c r="F114" s="106"/>
      <c r="G114" s="106"/>
      <c r="H114" s="106"/>
      <c r="I114" s="106"/>
      <c r="J114" s="106"/>
      <c r="K114" s="106"/>
      <c r="L114" s="106"/>
      <c r="M114" s="106"/>
      <c r="N114" s="106"/>
      <c r="O114" s="106"/>
      <c r="P114" s="106"/>
      <c r="Q114" s="106"/>
      <c r="R114" s="106"/>
      <c r="S114" s="106"/>
      <c r="T114" s="106"/>
      <c r="U114" s="106"/>
      <c r="V114" s="106"/>
      <c r="W114" s="106"/>
      <c r="X114" s="106"/>
      <c r="Y114" s="106"/>
      <c r="Z114" s="106"/>
      <c r="AA114" s="106"/>
      <c r="AB114" s="106"/>
      <c r="AC114" s="106"/>
      <c r="AD114" s="106"/>
      <c r="AE114" s="106"/>
      <c r="AF114" s="106"/>
      <c r="AG114" s="106"/>
      <c r="AH114" s="106"/>
      <c r="AI114" s="106"/>
      <c r="AJ114" s="106"/>
      <c r="AK114" s="106"/>
      <c r="AL114" s="106"/>
      <c r="AM114" s="106"/>
      <c r="AN114" s="106"/>
      <c r="AO114" s="106"/>
      <c r="AP114" s="106"/>
      <c r="AQ114" s="106"/>
      <c r="AR114" s="106"/>
      <c r="AS114" s="106"/>
      <c r="AT114" s="106"/>
      <c r="AU114" s="106"/>
      <c r="AV114" s="106"/>
      <c r="AW114" s="106"/>
      <c r="AX114" s="106"/>
      <c r="AY114" s="106"/>
      <c r="AZ114" s="106"/>
    </row>
    <row r="115" spans="1:52">
      <c r="A115" s="106"/>
      <c r="B115" s="106"/>
      <c r="C115" s="106"/>
      <c r="D115" s="106"/>
      <c r="E115" s="106"/>
      <c r="F115" s="106"/>
      <c r="G115" s="106"/>
      <c r="H115" s="106"/>
      <c r="I115" s="106"/>
      <c r="J115" s="106"/>
      <c r="K115" s="106"/>
      <c r="L115" s="106"/>
      <c r="M115" s="106"/>
      <c r="N115" s="106"/>
      <c r="O115" s="106"/>
      <c r="P115" s="106"/>
      <c r="Q115" s="106"/>
      <c r="R115" s="106"/>
      <c r="S115" s="106"/>
      <c r="T115" s="106"/>
      <c r="U115" s="106"/>
      <c r="V115" s="106"/>
      <c r="W115" s="106"/>
      <c r="X115" s="106"/>
      <c r="Y115" s="106"/>
      <c r="Z115" s="106"/>
      <c r="AA115" s="106"/>
      <c r="AB115" s="106"/>
      <c r="AC115" s="106"/>
      <c r="AD115" s="106"/>
      <c r="AE115" s="106"/>
      <c r="AF115" s="106"/>
      <c r="AG115" s="106"/>
      <c r="AH115" s="106"/>
      <c r="AI115" s="106"/>
      <c r="AJ115" s="106"/>
      <c r="AK115" s="106"/>
      <c r="AL115" s="106"/>
      <c r="AM115" s="106"/>
      <c r="AN115" s="106"/>
      <c r="AO115" s="106"/>
      <c r="AP115" s="106"/>
      <c r="AQ115" s="106"/>
      <c r="AR115" s="106"/>
      <c r="AS115" s="106"/>
      <c r="AT115" s="106"/>
      <c r="AU115" s="106"/>
      <c r="AV115" s="106"/>
      <c r="AW115" s="106"/>
      <c r="AX115" s="106"/>
      <c r="AY115" s="106"/>
      <c r="AZ115" s="106"/>
    </row>
    <row r="116" spans="1:52">
      <c r="A116" s="106"/>
      <c r="B116" s="106"/>
      <c r="C116" s="106"/>
      <c r="D116" s="106"/>
      <c r="E116" s="106"/>
      <c r="F116" s="106"/>
      <c r="G116" s="106"/>
      <c r="H116" s="106"/>
      <c r="I116" s="106"/>
      <c r="J116" s="106"/>
      <c r="K116" s="106"/>
      <c r="L116" s="106"/>
      <c r="M116" s="106"/>
      <c r="N116" s="106"/>
      <c r="O116" s="106"/>
      <c r="P116" s="106"/>
      <c r="Q116" s="106"/>
      <c r="R116" s="106"/>
      <c r="S116" s="106"/>
      <c r="T116" s="106"/>
      <c r="U116" s="106"/>
      <c r="V116" s="106"/>
      <c r="W116" s="106"/>
      <c r="X116" s="106"/>
      <c r="Y116" s="106"/>
      <c r="Z116" s="106"/>
      <c r="AA116" s="106"/>
      <c r="AB116" s="106"/>
      <c r="AC116" s="106"/>
      <c r="AD116" s="106"/>
      <c r="AE116" s="106"/>
      <c r="AF116" s="106"/>
      <c r="AG116" s="106"/>
      <c r="AH116" s="106"/>
      <c r="AI116" s="106"/>
      <c r="AJ116" s="106"/>
      <c r="AK116" s="106"/>
      <c r="AL116" s="106"/>
      <c r="AM116" s="106"/>
      <c r="AN116" s="106"/>
      <c r="AO116" s="106"/>
      <c r="AP116" s="106"/>
      <c r="AQ116" s="106"/>
      <c r="AR116" s="106"/>
      <c r="AS116" s="106"/>
      <c r="AT116" s="106"/>
      <c r="AU116" s="106"/>
      <c r="AV116" s="106"/>
      <c r="AW116" s="106"/>
      <c r="AX116" s="106"/>
      <c r="AY116" s="106"/>
      <c r="AZ116" s="106"/>
    </row>
    <row r="117" spans="1:52">
      <c r="A117" s="106"/>
      <c r="B117" s="106"/>
      <c r="C117" s="106"/>
      <c r="D117" s="106"/>
      <c r="E117" s="106"/>
      <c r="F117" s="106"/>
      <c r="G117" s="106"/>
      <c r="H117" s="106"/>
      <c r="I117" s="106"/>
      <c r="J117" s="106"/>
      <c r="K117" s="106"/>
      <c r="L117" s="106"/>
      <c r="M117" s="106"/>
      <c r="N117" s="106"/>
      <c r="O117" s="106"/>
      <c r="P117" s="106"/>
      <c r="Q117" s="106"/>
      <c r="R117" s="106"/>
      <c r="S117" s="106"/>
      <c r="T117" s="106"/>
      <c r="U117" s="106"/>
      <c r="V117" s="106"/>
      <c r="W117" s="106"/>
      <c r="X117" s="106"/>
      <c r="Y117" s="106"/>
      <c r="Z117" s="106"/>
      <c r="AA117" s="106"/>
      <c r="AB117" s="106"/>
      <c r="AC117" s="106"/>
      <c r="AD117" s="106"/>
      <c r="AE117" s="106"/>
      <c r="AF117" s="106"/>
      <c r="AG117" s="106"/>
      <c r="AH117" s="106"/>
      <c r="AI117" s="106"/>
      <c r="AJ117" s="106"/>
      <c r="AK117" s="106"/>
      <c r="AL117" s="106"/>
      <c r="AM117" s="106"/>
      <c r="AN117" s="106"/>
      <c r="AO117" s="106"/>
      <c r="AP117" s="106"/>
      <c r="AQ117" s="106"/>
      <c r="AR117" s="106"/>
      <c r="AS117" s="106"/>
      <c r="AT117" s="106"/>
      <c r="AU117" s="106"/>
      <c r="AV117" s="106"/>
      <c r="AW117" s="106"/>
      <c r="AX117" s="106"/>
      <c r="AY117" s="106"/>
      <c r="AZ117" s="106"/>
    </row>
    <row r="118" spans="1:52">
      <c r="A118" s="106"/>
      <c r="B118" s="106"/>
      <c r="C118" s="106"/>
      <c r="D118" s="106"/>
      <c r="E118" s="106"/>
      <c r="F118" s="106"/>
      <c r="G118" s="106"/>
      <c r="H118" s="106"/>
      <c r="I118" s="106"/>
      <c r="J118" s="106"/>
      <c r="K118" s="106"/>
      <c r="L118" s="106"/>
      <c r="M118" s="106"/>
      <c r="N118" s="106"/>
      <c r="O118" s="106"/>
      <c r="P118" s="106"/>
      <c r="Q118" s="106"/>
      <c r="R118" s="106"/>
      <c r="S118" s="106"/>
      <c r="T118" s="106"/>
      <c r="U118" s="106"/>
      <c r="V118" s="106"/>
      <c r="W118" s="106"/>
      <c r="X118" s="106"/>
      <c r="Y118" s="106"/>
      <c r="Z118" s="106"/>
      <c r="AA118" s="106"/>
      <c r="AB118" s="106"/>
      <c r="AC118" s="106"/>
      <c r="AD118" s="106"/>
      <c r="AE118" s="106"/>
      <c r="AF118" s="106"/>
      <c r="AG118" s="106"/>
      <c r="AH118" s="106"/>
      <c r="AI118" s="106"/>
      <c r="AJ118" s="106"/>
      <c r="AK118" s="106"/>
      <c r="AL118" s="106"/>
      <c r="AM118" s="106"/>
      <c r="AN118" s="106"/>
      <c r="AO118" s="106"/>
      <c r="AP118" s="106"/>
      <c r="AQ118" s="106"/>
      <c r="AR118" s="106"/>
      <c r="AS118" s="106"/>
      <c r="AT118" s="106"/>
      <c r="AU118" s="106"/>
      <c r="AV118" s="106"/>
      <c r="AW118" s="106"/>
      <c r="AX118" s="106"/>
      <c r="AY118" s="106"/>
      <c r="AZ118" s="106"/>
    </row>
    <row r="119" spans="1:52">
      <c r="A119" s="106"/>
      <c r="B119" s="106"/>
      <c r="C119" s="106"/>
      <c r="D119" s="106"/>
      <c r="E119" s="106"/>
      <c r="F119" s="106"/>
      <c r="G119" s="106"/>
      <c r="H119" s="106"/>
      <c r="I119" s="106"/>
      <c r="J119" s="106"/>
      <c r="K119" s="106"/>
      <c r="L119" s="106"/>
      <c r="M119" s="106"/>
      <c r="N119" s="106"/>
      <c r="O119" s="106"/>
      <c r="P119" s="106"/>
      <c r="Q119" s="106"/>
      <c r="R119" s="106"/>
      <c r="S119" s="106"/>
      <c r="T119" s="106"/>
      <c r="U119" s="106"/>
      <c r="V119" s="106"/>
      <c r="W119" s="106"/>
      <c r="X119" s="106"/>
      <c r="Y119" s="106"/>
      <c r="Z119" s="106"/>
      <c r="AA119" s="106"/>
      <c r="AB119" s="106"/>
      <c r="AC119" s="106"/>
      <c r="AD119" s="106"/>
      <c r="AE119" s="106"/>
      <c r="AF119" s="106"/>
      <c r="AG119" s="106"/>
      <c r="AH119" s="106"/>
      <c r="AI119" s="106"/>
      <c r="AJ119" s="106"/>
      <c r="AK119" s="106"/>
      <c r="AL119" s="106"/>
      <c r="AM119" s="106"/>
      <c r="AN119" s="106"/>
      <c r="AO119" s="106"/>
      <c r="AP119" s="106"/>
      <c r="AQ119" s="106"/>
      <c r="AR119" s="106"/>
      <c r="AS119" s="106"/>
      <c r="AT119" s="106"/>
      <c r="AU119" s="106"/>
      <c r="AV119" s="106"/>
      <c r="AW119" s="106"/>
      <c r="AX119" s="106"/>
      <c r="AY119" s="106"/>
      <c r="AZ119" s="106"/>
    </row>
    <row r="120" spans="1:52">
      <c r="A120" s="106"/>
      <c r="B120" s="106"/>
      <c r="C120" s="106"/>
      <c r="D120" s="106"/>
      <c r="E120" s="106"/>
      <c r="F120" s="106"/>
      <c r="G120" s="106"/>
      <c r="H120" s="106"/>
      <c r="I120" s="106"/>
      <c r="J120" s="106"/>
      <c r="K120" s="106"/>
      <c r="L120" s="106"/>
      <c r="M120" s="106"/>
      <c r="N120" s="106"/>
      <c r="O120" s="106"/>
      <c r="P120" s="106"/>
      <c r="Q120" s="106"/>
      <c r="R120" s="106"/>
      <c r="S120" s="106"/>
      <c r="T120" s="106"/>
      <c r="U120" s="106"/>
      <c r="V120" s="106"/>
      <c r="W120" s="106"/>
      <c r="X120" s="106"/>
      <c r="Y120" s="106"/>
      <c r="Z120" s="106"/>
      <c r="AA120" s="106"/>
      <c r="AB120" s="106"/>
      <c r="AC120" s="106"/>
      <c r="AD120" s="106"/>
      <c r="AE120" s="106"/>
      <c r="AF120" s="106"/>
      <c r="AG120" s="106"/>
      <c r="AH120" s="106"/>
      <c r="AI120" s="106"/>
      <c r="AJ120" s="106"/>
      <c r="AK120" s="106"/>
      <c r="AL120" s="106"/>
      <c r="AM120" s="106"/>
      <c r="AN120" s="106"/>
      <c r="AO120" s="106"/>
      <c r="AP120" s="106"/>
      <c r="AQ120" s="106"/>
      <c r="AR120" s="106"/>
      <c r="AS120" s="106"/>
      <c r="AT120" s="106"/>
      <c r="AU120" s="106"/>
      <c r="AV120" s="106"/>
      <c r="AW120" s="106"/>
      <c r="AX120" s="106"/>
      <c r="AY120" s="106"/>
      <c r="AZ120" s="106"/>
    </row>
    <row r="121" spans="1:52">
      <c r="A121" s="106"/>
      <c r="B121" s="106"/>
      <c r="C121" s="106"/>
      <c r="D121" s="106"/>
      <c r="E121" s="106"/>
      <c r="F121" s="106"/>
      <c r="G121" s="106"/>
      <c r="H121" s="106"/>
      <c r="I121" s="106"/>
      <c r="J121" s="106"/>
      <c r="K121" s="106"/>
      <c r="L121" s="106"/>
      <c r="M121" s="106"/>
      <c r="N121" s="106"/>
      <c r="O121" s="106"/>
      <c r="P121" s="106"/>
      <c r="Q121" s="106"/>
      <c r="R121" s="106"/>
      <c r="S121" s="106"/>
      <c r="T121" s="106"/>
      <c r="U121" s="106"/>
      <c r="V121" s="106"/>
      <c r="W121" s="106"/>
      <c r="X121" s="106"/>
      <c r="Y121" s="106"/>
      <c r="Z121" s="106"/>
      <c r="AA121" s="106"/>
      <c r="AB121" s="106"/>
      <c r="AC121" s="106"/>
      <c r="AD121" s="106"/>
      <c r="AE121" s="106"/>
      <c r="AF121" s="106"/>
      <c r="AG121" s="106"/>
      <c r="AH121" s="106"/>
      <c r="AI121" s="106"/>
      <c r="AJ121" s="106"/>
      <c r="AK121" s="106"/>
      <c r="AL121" s="106"/>
      <c r="AM121" s="106"/>
      <c r="AN121" s="106"/>
      <c r="AO121" s="106"/>
      <c r="AP121" s="106"/>
      <c r="AQ121" s="106"/>
      <c r="AR121" s="106"/>
      <c r="AS121" s="106"/>
      <c r="AT121" s="106"/>
      <c r="AU121" s="106"/>
      <c r="AV121" s="106"/>
      <c r="AW121" s="106"/>
      <c r="AX121" s="106"/>
      <c r="AY121" s="106"/>
      <c r="AZ121" s="106"/>
    </row>
    <row r="122" spans="1:52">
      <c r="A122" s="106"/>
      <c r="B122" s="106"/>
      <c r="C122" s="106"/>
      <c r="D122" s="106"/>
      <c r="E122" s="106"/>
      <c r="F122" s="106"/>
      <c r="G122" s="106"/>
      <c r="H122" s="106"/>
      <c r="I122" s="106"/>
      <c r="J122" s="106"/>
      <c r="K122" s="106"/>
      <c r="L122" s="106"/>
      <c r="M122" s="106"/>
      <c r="N122" s="106"/>
      <c r="O122" s="106"/>
      <c r="P122" s="106"/>
      <c r="Q122" s="106"/>
      <c r="R122" s="106"/>
      <c r="S122" s="106"/>
      <c r="T122" s="106"/>
      <c r="U122" s="106"/>
      <c r="V122" s="106"/>
      <c r="W122" s="106"/>
      <c r="X122" s="106"/>
      <c r="Y122" s="106"/>
      <c r="Z122" s="106"/>
      <c r="AA122" s="106"/>
      <c r="AB122" s="106"/>
      <c r="AC122" s="106"/>
      <c r="AD122" s="106"/>
      <c r="AE122" s="106"/>
      <c r="AF122" s="106"/>
      <c r="AG122" s="106"/>
      <c r="AH122" s="106"/>
      <c r="AI122" s="106"/>
      <c r="AJ122" s="106"/>
      <c r="AK122" s="106"/>
      <c r="AL122" s="106"/>
      <c r="AM122" s="106"/>
      <c r="AN122" s="106"/>
      <c r="AO122" s="106"/>
      <c r="AP122" s="106"/>
      <c r="AQ122" s="106"/>
      <c r="AR122" s="106"/>
      <c r="AS122" s="106"/>
      <c r="AT122" s="106"/>
      <c r="AU122" s="106"/>
      <c r="AV122" s="106"/>
      <c r="AW122" s="106"/>
      <c r="AX122" s="106"/>
      <c r="AY122" s="106"/>
      <c r="AZ122" s="106"/>
    </row>
    <row r="123" spans="1:52">
      <c r="A123" s="106"/>
      <c r="B123" s="106"/>
      <c r="C123" s="106"/>
      <c r="D123" s="106"/>
      <c r="E123" s="106"/>
      <c r="F123" s="106"/>
      <c r="G123" s="106"/>
      <c r="H123" s="106"/>
      <c r="I123" s="106"/>
      <c r="J123" s="106"/>
      <c r="K123" s="106"/>
      <c r="L123" s="106"/>
      <c r="M123" s="106"/>
      <c r="N123" s="106"/>
      <c r="O123" s="106"/>
      <c r="P123" s="106"/>
      <c r="Q123" s="106"/>
      <c r="R123" s="106"/>
      <c r="S123" s="106"/>
      <c r="T123" s="106"/>
      <c r="U123" s="106"/>
      <c r="V123" s="106"/>
      <c r="W123" s="106"/>
      <c r="X123" s="106"/>
      <c r="Y123" s="106"/>
      <c r="Z123" s="106"/>
      <c r="AA123" s="106"/>
      <c r="AB123" s="106"/>
      <c r="AC123" s="106"/>
      <c r="AD123" s="106"/>
      <c r="AE123" s="106"/>
      <c r="AF123" s="106"/>
      <c r="AG123" s="106"/>
      <c r="AH123" s="106"/>
      <c r="AI123" s="106"/>
      <c r="AJ123" s="106"/>
      <c r="AK123" s="106"/>
      <c r="AL123" s="106"/>
      <c r="AM123" s="106"/>
      <c r="AN123" s="106"/>
      <c r="AO123" s="106"/>
      <c r="AP123" s="106"/>
      <c r="AQ123" s="106"/>
      <c r="AR123" s="106"/>
      <c r="AS123" s="106"/>
      <c r="AT123" s="106"/>
      <c r="AU123" s="106"/>
      <c r="AV123" s="106"/>
      <c r="AW123" s="106"/>
      <c r="AX123" s="106"/>
      <c r="AY123" s="106"/>
      <c r="AZ123" s="106"/>
    </row>
    <row r="124" spans="1:52">
      <c r="A124" s="106"/>
      <c r="B124" s="106"/>
      <c r="C124" s="106"/>
      <c r="D124" s="106"/>
      <c r="E124" s="106"/>
      <c r="F124" s="106"/>
      <c r="G124" s="106"/>
      <c r="H124" s="106"/>
      <c r="I124" s="106"/>
      <c r="J124" s="106"/>
      <c r="K124" s="106"/>
      <c r="L124" s="106"/>
      <c r="M124" s="106"/>
      <c r="N124" s="106"/>
      <c r="O124" s="106"/>
      <c r="P124" s="106"/>
      <c r="Q124" s="106"/>
      <c r="R124" s="106"/>
      <c r="S124" s="106"/>
      <c r="T124" s="106"/>
      <c r="U124" s="106"/>
      <c r="V124" s="106"/>
      <c r="W124" s="106"/>
      <c r="X124" s="106"/>
      <c r="Y124" s="106"/>
      <c r="Z124" s="106"/>
      <c r="AA124" s="106"/>
      <c r="AB124" s="106"/>
      <c r="AC124" s="106"/>
      <c r="AD124" s="106"/>
      <c r="AE124" s="106"/>
      <c r="AF124" s="106"/>
      <c r="AG124" s="106"/>
      <c r="AH124" s="106"/>
      <c r="AI124" s="106"/>
      <c r="AJ124" s="106"/>
      <c r="AK124" s="106"/>
      <c r="AL124" s="106"/>
      <c r="AM124" s="106"/>
      <c r="AN124" s="106"/>
      <c r="AO124" s="106"/>
      <c r="AP124" s="106"/>
      <c r="AQ124" s="106"/>
      <c r="AR124" s="106"/>
      <c r="AS124" s="106"/>
      <c r="AT124" s="106"/>
      <c r="AU124" s="106"/>
      <c r="AV124" s="106"/>
      <c r="AW124" s="106"/>
      <c r="AX124" s="106"/>
      <c r="AY124" s="106"/>
      <c r="AZ124" s="106"/>
    </row>
    <row r="125" spans="1:52">
      <c r="A125" s="106"/>
      <c r="B125" s="106"/>
      <c r="C125" s="106"/>
      <c r="D125" s="106"/>
      <c r="E125" s="106"/>
      <c r="F125" s="106"/>
      <c r="G125" s="106"/>
      <c r="H125" s="106"/>
      <c r="I125" s="106"/>
      <c r="J125" s="106"/>
      <c r="K125" s="106"/>
      <c r="L125" s="106"/>
      <c r="M125" s="106"/>
      <c r="N125" s="106"/>
      <c r="O125" s="106"/>
      <c r="P125" s="106"/>
      <c r="Q125" s="106"/>
      <c r="R125" s="106"/>
      <c r="S125" s="106"/>
      <c r="T125" s="106"/>
      <c r="U125" s="106"/>
      <c r="V125" s="106"/>
      <c r="W125" s="106"/>
      <c r="X125" s="106"/>
      <c r="Y125" s="106"/>
      <c r="Z125" s="106"/>
      <c r="AA125" s="106"/>
      <c r="AB125" s="106"/>
      <c r="AC125" s="106"/>
      <c r="AD125" s="106"/>
      <c r="AE125" s="106"/>
      <c r="AF125" s="106"/>
      <c r="AG125" s="106"/>
      <c r="AH125" s="106"/>
      <c r="AI125" s="106"/>
      <c r="AJ125" s="106"/>
      <c r="AK125" s="106"/>
      <c r="AL125" s="106"/>
      <c r="AM125" s="106"/>
      <c r="AN125" s="106"/>
      <c r="AO125" s="106"/>
      <c r="AP125" s="106"/>
      <c r="AQ125" s="106"/>
      <c r="AR125" s="106"/>
      <c r="AS125" s="106"/>
      <c r="AT125" s="106"/>
      <c r="AU125" s="106"/>
      <c r="AV125" s="106"/>
      <c r="AW125" s="106"/>
      <c r="AX125" s="106"/>
      <c r="AY125" s="106"/>
      <c r="AZ125" s="106"/>
    </row>
    <row r="126" spans="1:52">
      <c r="A126" s="106"/>
      <c r="B126" s="106"/>
      <c r="C126" s="106"/>
      <c r="D126" s="106"/>
      <c r="E126" s="106"/>
      <c r="F126" s="106"/>
      <c r="G126" s="106"/>
      <c r="H126" s="106"/>
      <c r="I126" s="106"/>
      <c r="J126" s="106"/>
      <c r="K126" s="106"/>
      <c r="L126" s="106"/>
      <c r="M126" s="106"/>
      <c r="N126" s="106"/>
      <c r="O126" s="106"/>
      <c r="P126" s="106"/>
      <c r="Q126" s="106"/>
      <c r="R126" s="106"/>
      <c r="S126" s="106"/>
      <c r="T126" s="106"/>
      <c r="U126" s="106"/>
      <c r="V126" s="106"/>
      <c r="W126" s="106"/>
      <c r="X126" s="106"/>
      <c r="Y126" s="106"/>
      <c r="Z126" s="106"/>
      <c r="AA126" s="106"/>
      <c r="AB126" s="106"/>
      <c r="AC126" s="106"/>
      <c r="AD126" s="106"/>
      <c r="AE126" s="106"/>
      <c r="AF126" s="106"/>
      <c r="AG126" s="106"/>
      <c r="AH126" s="106"/>
      <c r="AI126" s="106"/>
      <c r="AJ126" s="106"/>
      <c r="AK126" s="106"/>
      <c r="AL126" s="106"/>
      <c r="AM126" s="106"/>
      <c r="AN126" s="106"/>
      <c r="AO126" s="106"/>
      <c r="AP126" s="106"/>
      <c r="AQ126" s="106"/>
      <c r="AR126" s="106"/>
      <c r="AS126" s="106"/>
      <c r="AT126" s="106"/>
      <c r="AU126" s="106"/>
      <c r="AV126" s="106"/>
      <c r="AW126" s="106"/>
      <c r="AX126" s="106"/>
      <c r="AY126" s="106"/>
      <c r="AZ126" s="106"/>
    </row>
    <row r="127" spans="1:52">
      <c r="A127" s="106"/>
      <c r="B127" s="106"/>
      <c r="C127" s="106"/>
      <c r="D127" s="106"/>
      <c r="E127" s="106"/>
      <c r="F127" s="106"/>
      <c r="G127" s="106"/>
      <c r="H127" s="106"/>
      <c r="I127" s="106"/>
      <c r="J127" s="106"/>
      <c r="K127" s="106"/>
      <c r="L127" s="106"/>
      <c r="M127" s="106"/>
      <c r="N127" s="106"/>
      <c r="O127" s="106"/>
      <c r="P127" s="106"/>
      <c r="Q127" s="106"/>
      <c r="R127" s="106"/>
      <c r="S127" s="106"/>
      <c r="T127" s="106"/>
      <c r="U127" s="106"/>
      <c r="V127" s="106"/>
      <c r="W127" s="106"/>
      <c r="X127" s="106"/>
      <c r="Y127" s="106"/>
      <c r="Z127" s="106"/>
      <c r="AA127" s="106"/>
      <c r="AB127" s="106"/>
      <c r="AC127" s="106"/>
      <c r="AD127" s="106"/>
      <c r="AE127" s="106"/>
      <c r="AF127" s="106"/>
      <c r="AG127" s="106"/>
      <c r="AH127" s="106"/>
      <c r="AI127" s="106"/>
      <c r="AJ127" s="106"/>
      <c r="AK127" s="106"/>
      <c r="AL127" s="106"/>
      <c r="AM127" s="106"/>
      <c r="AN127" s="106"/>
      <c r="AO127" s="106"/>
      <c r="AP127" s="106"/>
      <c r="AQ127" s="106"/>
      <c r="AR127" s="106"/>
      <c r="AS127" s="106"/>
      <c r="AT127" s="106"/>
      <c r="AU127" s="106"/>
      <c r="AV127" s="106"/>
      <c r="AW127" s="106"/>
      <c r="AX127" s="106"/>
      <c r="AY127" s="106"/>
      <c r="AZ127" s="106"/>
    </row>
    <row r="128" spans="1:52">
      <c r="A128" s="106"/>
      <c r="B128" s="106"/>
      <c r="C128" s="106"/>
      <c r="D128" s="106"/>
      <c r="E128" s="106"/>
      <c r="F128" s="106"/>
      <c r="G128" s="106"/>
      <c r="H128" s="106"/>
      <c r="I128" s="106"/>
      <c r="J128" s="106"/>
      <c r="K128" s="106"/>
      <c r="L128" s="106"/>
      <c r="M128" s="106"/>
      <c r="N128" s="106"/>
      <c r="O128" s="106"/>
      <c r="P128" s="106"/>
      <c r="Q128" s="106"/>
      <c r="R128" s="106"/>
      <c r="S128" s="106"/>
      <c r="T128" s="106"/>
      <c r="U128" s="106"/>
      <c r="V128" s="106"/>
      <c r="W128" s="106"/>
      <c r="X128" s="106"/>
      <c r="Y128" s="106"/>
      <c r="Z128" s="106"/>
      <c r="AA128" s="106"/>
      <c r="AB128" s="106"/>
      <c r="AC128" s="106"/>
      <c r="AD128" s="106"/>
      <c r="AE128" s="106"/>
      <c r="AF128" s="106"/>
      <c r="AG128" s="106"/>
      <c r="AH128" s="106"/>
      <c r="AI128" s="106"/>
      <c r="AJ128" s="106"/>
      <c r="AK128" s="106"/>
      <c r="AL128" s="106"/>
      <c r="AM128" s="106"/>
      <c r="AN128" s="106"/>
      <c r="AO128" s="106"/>
      <c r="AP128" s="106"/>
      <c r="AQ128" s="106"/>
      <c r="AR128" s="106"/>
      <c r="AS128" s="106"/>
      <c r="AT128" s="106"/>
      <c r="AU128" s="106"/>
      <c r="AV128" s="106"/>
      <c r="AW128" s="106"/>
      <c r="AX128" s="106"/>
      <c r="AY128" s="106"/>
      <c r="AZ128" s="106"/>
    </row>
    <row r="129" spans="1:52">
      <c r="A129" s="106"/>
      <c r="B129" s="106"/>
      <c r="C129" s="106"/>
      <c r="D129" s="106"/>
      <c r="E129" s="106"/>
      <c r="F129" s="106"/>
      <c r="G129" s="106"/>
      <c r="H129" s="106"/>
      <c r="I129" s="106"/>
      <c r="J129" s="106"/>
      <c r="K129" s="106"/>
      <c r="L129" s="106"/>
      <c r="M129" s="106"/>
      <c r="N129" s="106"/>
      <c r="O129" s="106"/>
      <c r="P129" s="106"/>
      <c r="Q129" s="106"/>
      <c r="R129" s="106"/>
      <c r="S129" s="106"/>
      <c r="T129" s="106"/>
      <c r="U129" s="106"/>
      <c r="V129" s="106"/>
      <c r="W129" s="106"/>
      <c r="X129" s="106"/>
      <c r="Y129" s="106"/>
      <c r="Z129" s="106"/>
      <c r="AA129" s="106"/>
      <c r="AB129" s="106"/>
      <c r="AC129" s="106"/>
      <c r="AD129" s="106"/>
      <c r="AE129" s="106"/>
      <c r="AF129" s="106"/>
      <c r="AG129" s="106"/>
      <c r="AH129" s="106"/>
      <c r="AI129" s="106"/>
      <c r="AJ129" s="106"/>
      <c r="AK129" s="106"/>
      <c r="AL129" s="106"/>
      <c r="AM129" s="106"/>
      <c r="AN129" s="106"/>
      <c r="AO129" s="106"/>
      <c r="AP129" s="106"/>
      <c r="AQ129" s="106"/>
      <c r="AR129" s="106"/>
      <c r="AS129" s="106"/>
      <c r="AT129" s="106"/>
      <c r="AU129" s="106"/>
      <c r="AV129" s="106"/>
      <c r="AW129" s="106"/>
      <c r="AX129" s="106"/>
      <c r="AY129" s="106"/>
      <c r="AZ129" s="106"/>
    </row>
    <row r="130" spans="1:52">
      <c r="A130" s="106"/>
      <c r="B130" s="106"/>
      <c r="C130" s="106"/>
      <c r="D130" s="106"/>
      <c r="E130" s="106"/>
      <c r="F130" s="106"/>
      <c r="G130" s="106"/>
      <c r="H130" s="106"/>
      <c r="I130" s="106"/>
      <c r="J130" s="106"/>
      <c r="K130" s="106"/>
      <c r="L130" s="106"/>
      <c r="M130" s="106"/>
      <c r="N130" s="106"/>
      <c r="O130" s="106"/>
      <c r="P130" s="106"/>
      <c r="Q130" s="106"/>
      <c r="R130" s="106"/>
      <c r="S130" s="106"/>
      <c r="T130" s="106"/>
      <c r="U130" s="106"/>
      <c r="V130" s="106"/>
      <c r="W130" s="106"/>
      <c r="X130" s="106"/>
      <c r="Y130" s="106"/>
      <c r="Z130" s="106"/>
      <c r="AA130" s="106"/>
      <c r="AB130" s="106"/>
      <c r="AC130" s="106"/>
      <c r="AD130" s="106"/>
      <c r="AE130" s="106"/>
      <c r="AF130" s="106"/>
      <c r="AG130" s="106"/>
      <c r="AH130" s="106"/>
      <c r="AI130" s="106"/>
      <c r="AJ130" s="106"/>
      <c r="AK130" s="106"/>
      <c r="AL130" s="106"/>
      <c r="AM130" s="106"/>
      <c r="AN130" s="106"/>
      <c r="AO130" s="106"/>
      <c r="AP130" s="106"/>
      <c r="AQ130" s="106"/>
      <c r="AR130" s="106"/>
      <c r="AS130" s="106"/>
      <c r="AT130" s="106"/>
      <c r="AU130" s="106"/>
      <c r="AV130" s="106"/>
      <c r="AW130" s="106"/>
      <c r="AX130" s="106"/>
      <c r="AY130" s="106"/>
      <c r="AZ130" s="106"/>
    </row>
    <row r="131" spans="1:52">
      <c r="A131" s="106"/>
      <c r="B131" s="106"/>
      <c r="C131" s="106"/>
      <c r="D131" s="106"/>
      <c r="E131" s="106"/>
      <c r="F131" s="106"/>
      <c r="G131" s="106"/>
      <c r="H131" s="106"/>
      <c r="I131" s="106"/>
      <c r="J131" s="106"/>
      <c r="K131" s="106"/>
      <c r="L131" s="106"/>
      <c r="M131" s="106"/>
      <c r="N131" s="106"/>
      <c r="O131" s="106"/>
      <c r="P131" s="106"/>
      <c r="Q131" s="106"/>
      <c r="R131" s="106"/>
      <c r="S131" s="106"/>
      <c r="T131" s="106"/>
      <c r="U131" s="106"/>
      <c r="V131" s="106"/>
      <c r="W131" s="106"/>
      <c r="X131" s="106"/>
      <c r="Y131" s="106"/>
      <c r="Z131" s="106"/>
      <c r="AA131" s="106"/>
      <c r="AB131" s="106"/>
      <c r="AC131" s="106"/>
      <c r="AD131" s="106"/>
      <c r="AE131" s="106"/>
      <c r="AF131" s="106"/>
      <c r="AG131" s="106"/>
      <c r="AH131" s="106"/>
      <c r="AI131" s="106"/>
      <c r="AJ131" s="106"/>
      <c r="AK131" s="106"/>
      <c r="AL131" s="106"/>
      <c r="AM131" s="106"/>
      <c r="AN131" s="106"/>
      <c r="AO131" s="106"/>
      <c r="AP131" s="106"/>
      <c r="AQ131" s="106"/>
      <c r="AR131" s="106"/>
      <c r="AS131" s="106"/>
      <c r="AT131" s="106"/>
      <c r="AU131" s="106"/>
      <c r="AV131" s="106"/>
      <c r="AW131" s="106"/>
      <c r="AX131" s="106"/>
      <c r="AY131" s="106"/>
      <c r="AZ131" s="106"/>
    </row>
    <row r="132" spans="1:52">
      <c r="A132" s="106"/>
      <c r="B132" s="106"/>
      <c r="C132" s="106"/>
      <c r="D132" s="106"/>
      <c r="E132" s="106"/>
      <c r="F132" s="106"/>
      <c r="G132" s="106"/>
      <c r="H132" s="106"/>
      <c r="I132" s="106"/>
      <c r="J132" s="106"/>
      <c r="K132" s="106"/>
      <c r="L132" s="106"/>
      <c r="M132" s="106"/>
      <c r="N132" s="106"/>
      <c r="O132" s="106"/>
      <c r="P132" s="106"/>
      <c r="Q132" s="106"/>
      <c r="R132" s="106"/>
      <c r="S132" s="106"/>
      <c r="T132" s="106"/>
      <c r="U132" s="106"/>
      <c r="V132" s="106"/>
      <c r="W132" s="106"/>
      <c r="X132" s="106"/>
      <c r="Y132" s="106"/>
      <c r="Z132" s="106"/>
      <c r="AA132" s="106"/>
      <c r="AB132" s="106"/>
      <c r="AC132" s="106"/>
      <c r="AD132" s="106"/>
      <c r="AE132" s="106"/>
      <c r="AF132" s="106"/>
      <c r="AG132" s="106"/>
      <c r="AH132" s="106"/>
      <c r="AI132" s="106"/>
      <c r="AJ132" s="106"/>
      <c r="AK132" s="106"/>
      <c r="AL132" s="106"/>
      <c r="AM132" s="106"/>
      <c r="AN132" s="106"/>
      <c r="AO132" s="106"/>
      <c r="AP132" s="106"/>
      <c r="AQ132" s="106"/>
      <c r="AR132" s="106"/>
      <c r="AS132" s="106"/>
      <c r="AT132" s="106"/>
      <c r="AU132" s="106"/>
      <c r="AV132" s="106"/>
      <c r="AW132" s="106"/>
      <c r="AX132" s="106"/>
      <c r="AY132" s="106"/>
      <c r="AZ132" s="106"/>
    </row>
    <row r="133" spans="1:52">
      <c r="A133" s="106"/>
      <c r="B133" s="106"/>
      <c r="C133" s="106"/>
      <c r="D133" s="106"/>
      <c r="E133" s="106"/>
      <c r="F133" s="106"/>
      <c r="G133" s="106"/>
      <c r="H133" s="106"/>
      <c r="I133" s="106"/>
      <c r="J133" s="106"/>
      <c r="K133" s="106"/>
      <c r="L133" s="106"/>
      <c r="M133" s="106"/>
      <c r="N133" s="106"/>
      <c r="O133" s="106"/>
      <c r="P133" s="106"/>
      <c r="Q133" s="106"/>
      <c r="R133" s="106"/>
      <c r="S133" s="106"/>
      <c r="T133" s="106"/>
      <c r="U133" s="106"/>
      <c r="V133" s="106"/>
      <c r="W133" s="106"/>
      <c r="X133" s="106"/>
      <c r="Y133" s="106"/>
      <c r="Z133" s="106"/>
      <c r="AA133" s="106"/>
      <c r="AB133" s="106"/>
      <c r="AC133" s="106"/>
      <c r="AD133" s="106"/>
      <c r="AE133" s="106"/>
      <c r="AF133" s="106"/>
      <c r="AG133" s="106"/>
      <c r="AH133" s="106"/>
      <c r="AI133" s="106"/>
      <c r="AJ133" s="106"/>
      <c r="AK133" s="106"/>
      <c r="AL133" s="106"/>
      <c r="AM133" s="106"/>
      <c r="AN133" s="106"/>
      <c r="AO133" s="106"/>
      <c r="AP133" s="106"/>
      <c r="AQ133" s="106"/>
      <c r="AR133" s="106"/>
      <c r="AS133" s="106"/>
      <c r="AT133" s="106"/>
      <c r="AU133" s="106"/>
      <c r="AV133" s="106"/>
      <c r="AW133" s="106"/>
      <c r="AX133" s="106"/>
      <c r="AY133" s="106"/>
      <c r="AZ133" s="106"/>
    </row>
    <row r="134" spans="1:52">
      <c r="A134" s="106"/>
      <c r="B134" s="106"/>
      <c r="C134" s="106"/>
      <c r="D134" s="106"/>
      <c r="E134" s="106"/>
      <c r="F134" s="106"/>
      <c r="G134" s="106"/>
      <c r="H134" s="106"/>
      <c r="I134" s="106"/>
      <c r="J134" s="106"/>
      <c r="K134" s="106"/>
      <c r="L134" s="106"/>
      <c r="M134" s="106"/>
      <c r="N134" s="106"/>
      <c r="O134" s="106"/>
      <c r="P134" s="106"/>
      <c r="Q134" s="106"/>
      <c r="R134" s="106"/>
      <c r="S134" s="106"/>
      <c r="T134" s="106"/>
      <c r="U134" s="106"/>
      <c r="V134" s="106"/>
      <c r="W134" s="106"/>
      <c r="X134" s="106"/>
      <c r="Y134" s="106"/>
      <c r="Z134" s="106"/>
      <c r="AA134" s="106"/>
      <c r="AB134" s="106"/>
      <c r="AC134" s="106"/>
      <c r="AD134" s="106"/>
      <c r="AE134" s="106"/>
      <c r="AF134" s="106"/>
      <c r="AG134" s="106"/>
      <c r="AH134" s="106"/>
      <c r="AI134" s="106"/>
      <c r="AJ134" s="106"/>
      <c r="AK134" s="106"/>
      <c r="AL134" s="106"/>
      <c r="AM134" s="106"/>
      <c r="AN134" s="106"/>
      <c r="AO134" s="106"/>
      <c r="AP134" s="106"/>
      <c r="AQ134" s="106"/>
      <c r="AR134" s="106"/>
      <c r="AS134" s="106"/>
      <c r="AT134" s="106"/>
      <c r="AU134" s="106"/>
      <c r="AV134" s="106"/>
      <c r="AW134" s="106"/>
      <c r="AX134" s="106"/>
      <c r="AY134" s="106"/>
      <c r="AZ134" s="106"/>
    </row>
    <row r="135" spans="1:52">
      <c r="A135" s="106"/>
      <c r="B135" s="106"/>
      <c r="C135" s="106"/>
      <c r="D135" s="106"/>
      <c r="E135" s="106"/>
      <c r="F135" s="106"/>
      <c r="G135" s="106"/>
      <c r="H135" s="106"/>
      <c r="I135" s="106"/>
      <c r="J135" s="106"/>
      <c r="K135" s="106"/>
      <c r="L135" s="106"/>
      <c r="M135" s="106"/>
      <c r="N135" s="106"/>
      <c r="O135" s="106"/>
      <c r="P135" s="106"/>
      <c r="Q135" s="106"/>
      <c r="R135" s="106"/>
      <c r="S135" s="106"/>
      <c r="T135" s="106"/>
      <c r="U135" s="106"/>
      <c r="V135" s="106"/>
      <c r="W135" s="106"/>
      <c r="X135" s="106"/>
      <c r="Y135" s="106"/>
      <c r="Z135" s="106"/>
      <c r="AA135" s="106"/>
      <c r="AB135" s="106"/>
      <c r="AC135" s="106"/>
      <c r="AD135" s="106"/>
      <c r="AE135" s="106"/>
      <c r="AF135" s="106"/>
      <c r="AG135" s="106"/>
      <c r="AH135" s="106"/>
      <c r="AI135" s="106"/>
      <c r="AJ135" s="106"/>
      <c r="AK135" s="106"/>
      <c r="AL135" s="106"/>
      <c r="AM135" s="106"/>
      <c r="AN135" s="106"/>
      <c r="AO135" s="106"/>
      <c r="AP135" s="106"/>
      <c r="AQ135" s="106"/>
      <c r="AR135" s="106"/>
      <c r="AS135" s="106"/>
      <c r="AT135" s="106"/>
      <c r="AU135" s="106"/>
      <c r="AV135" s="106"/>
      <c r="AW135" s="106"/>
      <c r="AX135" s="106"/>
      <c r="AY135" s="106"/>
      <c r="AZ135" s="106"/>
    </row>
  </sheetData>
  <sheetProtection algorithmName="SHA-512" hashValue="1JDm6yGjFNfHMyJCH7blYNA2rXDacxNFV1yaJR0dMHYCdt9Tgw/pAZu6S3xopyAXynGkaeOtiR/DYowYgXc7xw==" saltValue="yDIXYjdNKEs/nrSAUh5KMw==" spinCount="100000" sheet="1" selectLockedCells="1"/>
  <mergeCells count="32">
    <mergeCell ref="Y1:AE1"/>
    <mergeCell ref="AF1:AZ1"/>
    <mergeCell ref="A4:AZ4"/>
    <mergeCell ref="D8:R8"/>
    <mergeCell ref="S8:AI8"/>
    <mergeCell ref="AJ8:AZ8"/>
    <mergeCell ref="AJ9:AZ17"/>
    <mergeCell ref="D10:R10"/>
    <mergeCell ref="S10:AI10"/>
    <mergeCell ref="D13:R13"/>
    <mergeCell ref="S13:AI13"/>
    <mergeCell ref="D16:R16"/>
    <mergeCell ref="S16:AI16"/>
    <mergeCell ref="D18:R18"/>
    <mergeCell ref="S18:AI18"/>
    <mergeCell ref="D22:R22"/>
    <mergeCell ref="S22:AI22"/>
    <mergeCell ref="AJ22:AZ22"/>
    <mergeCell ref="C41:K41"/>
    <mergeCell ref="L41:AP41"/>
    <mergeCell ref="D30:R30"/>
    <mergeCell ref="S30:AI30"/>
    <mergeCell ref="D32:R32"/>
    <mergeCell ref="S32:AI32"/>
    <mergeCell ref="C37:X37"/>
    <mergeCell ref="C39:K39"/>
    <mergeCell ref="L39:AZ39"/>
    <mergeCell ref="AJ23:AZ31"/>
    <mergeCell ref="D24:R25"/>
    <mergeCell ref="S24:AI24"/>
    <mergeCell ref="D27:R28"/>
    <mergeCell ref="S27:AI27"/>
  </mergeCells>
  <phoneticPr fontId="3"/>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12</vt:i4>
      </vt:variant>
    </vt:vector>
  </HeadingPairs>
  <TitlesOfParts>
    <vt:vector size="26" baseType="lpstr">
      <vt:lpstr>基本情報シート</vt:lpstr>
      <vt:lpstr>第１号様式(交付申請)</vt:lpstr>
      <vt:lpstr>(1)所要額調書・積算内訳書・BCP策定状況</vt:lpstr>
      <vt:lpstr>(2)誓約書</vt:lpstr>
      <vt:lpstr>歳入歳出予算書</vt:lpstr>
      <vt:lpstr>実績報告→</vt:lpstr>
      <vt:lpstr>第３号様式(実績報告)</vt:lpstr>
      <vt:lpstr>(1)実績額調書等</vt:lpstr>
      <vt:lpstr>歳入歳出決算書</vt:lpstr>
      <vt:lpstr>第４号様式(請求書)</vt:lpstr>
      <vt:lpstr>【印】口座振替依頼書</vt:lpstr>
      <vt:lpstr>集計用シート</vt:lpstr>
      <vt:lpstr>(※該当時のみ)委任状</vt:lpstr>
      <vt:lpstr>サービス種別</vt:lpstr>
      <vt:lpstr>'(※該当時のみ)委任状'!Print_Area</vt:lpstr>
      <vt:lpstr>'(1)実績額調書等'!Print_Area</vt:lpstr>
      <vt:lpstr>'(1)所要額調書・積算内訳書・BCP策定状況'!Print_Area</vt:lpstr>
      <vt:lpstr>'(2)誓約書'!Print_Area</vt:lpstr>
      <vt:lpstr>【印】口座振替依頼書!Print_Area</vt:lpstr>
      <vt:lpstr>'第１号様式(交付申請)'!Print_Area</vt:lpstr>
      <vt:lpstr>'第３号様式(実績報告)'!Print_Area</vt:lpstr>
      <vt:lpstr>'第４号様式(請求書)'!Print_Area</vt:lpstr>
      <vt:lpstr>高齢分野</vt:lpstr>
      <vt:lpstr>子供・子育て支援分野</vt:lpstr>
      <vt:lpstr>障害分野</vt:lpstr>
      <vt:lpstr>生福分野</vt:lpstr>
    </vt:vector>
  </TitlesOfParts>
  <Company>あおぞら情報システム株式会社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システム第３部</dc:creator>
  <cp:lastModifiedBy>中地　優貴</cp:lastModifiedBy>
  <cp:lastPrinted>2025-06-17T06:34:08Z</cp:lastPrinted>
  <dcterms:created xsi:type="dcterms:W3CDTF">2003-12-17T11:04:48Z</dcterms:created>
  <dcterms:modified xsi:type="dcterms:W3CDTF">2025-06-19T06:24:21Z</dcterms:modified>
</cp:coreProperties>
</file>